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2" documentId="8_{02E07564-0EAA-4587-8452-2FF7EA327B1A}" xr6:coauthVersionLast="45" xr6:coauthVersionMax="45" xr10:uidLastSave="{6DD6E748-0730-4A06-ACAE-20C4E88CC717}"/>
  <bookViews>
    <workbookView xWindow="-98" yWindow="-98" windowWidth="28996" windowHeight="15796" xr2:uid="{00000000-000D-0000-FFFF-FFFF00000000}"/>
  </bookViews>
  <sheets>
    <sheet name="Index" sheetId="11" r:id="rId1"/>
    <sheet name="Calc" sheetId="14" r:id="rId2"/>
    <sheet name="Formulas" sheetId="15" r:id="rId3"/>
    <sheet name="Rule" sheetId="13" r:id="rId4"/>
    <sheet name="Referencing" sheetId="12" r:id="rId5"/>
    <sheet name="Names" sheetId="16" r:id="rId6"/>
    <sheet name="OtherSheets" sheetId="17" r:id="rId7"/>
    <sheet name="CircularRef" sheetId="22" r:id="rId8"/>
    <sheet name="CombineCells" sheetId="20" r:id="rId9"/>
    <sheet name="Challenge" sheetId="3" r:id="rId10"/>
  </sheets>
  <definedNames>
    <definedName name="_xlnm.Print_Area" localSheetId="1">Calc!$A$1:$I$30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3" l="1"/>
  <c r="P12" i="3"/>
  <c r="B9" i="22" l="1"/>
  <c r="B5" i="22"/>
  <c r="B28" i="14" l="1"/>
  <c r="B27" i="14"/>
  <c r="B26" i="14"/>
  <c r="B25" i="14"/>
  <c r="B23" i="14"/>
  <c r="B22" i="14"/>
  <c r="B21" i="14"/>
  <c r="B20" i="14"/>
  <c r="B18" i="14"/>
  <c r="B7" i="14"/>
  <c r="B16" i="14"/>
  <c r="B15" i="14"/>
  <c r="B14" i="14"/>
  <c r="B13" i="14"/>
  <c r="B12" i="14"/>
  <c r="B10" i="14"/>
  <c r="B9" i="14"/>
  <c r="B6" i="14"/>
  <c r="A23" i="14" a="1"/>
  <c r="A10" i="14" a="1"/>
  <c r="A21" i="14" a="1"/>
  <c r="A13" i="14" a="1"/>
  <c r="A22" i="14" a="1"/>
  <c r="A20" i="14" a="1"/>
  <c r="A18" i="14" a="1"/>
  <c r="A26" i="14" a="1"/>
  <c r="A15" i="14" a="1"/>
  <c r="A27" i="14" a="1"/>
  <c r="A6" i="14" a="1"/>
  <c r="A9" i="14" a="1"/>
  <c r="A7" i="14" a="1"/>
  <c r="A28" i="14" a="1"/>
  <c r="A14" i="14" a="1"/>
  <c r="A25" i="14" a="1"/>
  <c r="A16" i="14" a="1"/>
  <c r="A12" i="14" a="1"/>
  <c r="A28" i="14" l="1"/>
  <c r="A27" i="14"/>
  <c r="A26" i="14"/>
  <c r="A25" i="14"/>
  <c r="A23" i="14"/>
  <c r="A21" i="14"/>
  <c r="A22" i="14"/>
  <c r="A20" i="14"/>
  <c r="A18" i="14"/>
  <c r="A16" i="14"/>
  <c r="A15" i="14"/>
  <c r="A14" i="14"/>
  <c r="A13" i="14"/>
  <c r="A12" i="14"/>
  <c r="A10" i="14"/>
  <c r="A9" i="14"/>
  <c r="A7" i="14"/>
  <c r="A6" i="14"/>
  <c r="D29" i="13" l="1"/>
  <c r="D26" i="13"/>
  <c r="D27" i="13"/>
  <c r="D28" i="13"/>
  <c r="D30" i="13"/>
  <c r="D25" i="13"/>
  <c r="D16" i="13" l="1"/>
  <c r="D17" i="13"/>
  <c r="D18" i="13"/>
  <c r="D20" i="13"/>
  <c r="D15" i="13"/>
  <c r="C5" i="13" a="1"/>
  <c r="C9" i="13" a="1"/>
  <c r="C9" i="13" l="1"/>
  <c r="C5" i="13"/>
  <c r="B9" i="13"/>
  <c r="B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Leila Gharani</author>
  </authors>
  <commentList>
    <comment ref="E4" authorId="0" shapeId="0" xr:uid="{522A5AA2-39A9-4181-BF32-458BC9D4F2E1}">
      <text>
        <r>
          <rPr>
            <b/>
            <sz val="9"/>
            <color indexed="81"/>
            <rFont val="Tahoma"/>
            <family val="2"/>
          </rPr>
          <t>Another version of the same calculation.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<sst xmlns="http://schemas.openxmlformats.org/spreadsheetml/2006/main" count="221" uniqueCount="93">
  <si>
    <t>Link</t>
  </si>
  <si>
    <t>Comprehension</t>
  </si>
  <si>
    <t>Select One…</t>
  </si>
  <si>
    <t>Topic</t>
  </si>
  <si>
    <t>WELL DONE!</t>
  </si>
  <si>
    <t>Your Notes</t>
  </si>
  <si>
    <t>Excel's Essential Rule</t>
  </si>
  <si>
    <t>Total Charges</t>
  </si>
  <si>
    <t>Service</t>
  </si>
  <si>
    <t>VAT</t>
  </si>
  <si>
    <t>Item</t>
  </si>
  <si>
    <t>Jan</t>
  </si>
  <si>
    <t>Feb</t>
  </si>
  <si>
    <t>Scarf-M</t>
  </si>
  <si>
    <t>Scarf-W</t>
  </si>
  <si>
    <t>Shirt-W</t>
  </si>
  <si>
    <t>Shirt-M</t>
  </si>
  <si>
    <t>Belt-M</t>
  </si>
  <si>
    <t>Belt-W</t>
  </si>
  <si>
    <t>New</t>
  </si>
  <si>
    <t>% Change</t>
  </si>
  <si>
    <t>WenCaL</t>
  </si>
  <si>
    <t>Blend</t>
  </si>
  <si>
    <t>Voltage</t>
  </si>
  <si>
    <t>Inkly</t>
  </si>
  <si>
    <t>Sleops</t>
  </si>
  <si>
    <t>Kind Ape</t>
  </si>
  <si>
    <t>Pet Feed</t>
  </si>
  <si>
    <t>Right App</t>
  </si>
  <si>
    <t>Mirrrr</t>
  </si>
  <si>
    <t>Halotot</t>
  </si>
  <si>
    <t>Flowrrr</t>
  </si>
  <si>
    <t>Silvrr</t>
  </si>
  <si>
    <t>Simple but Useful Formulas</t>
  </si>
  <si>
    <t>Discount</t>
  </si>
  <si>
    <t>Final Value</t>
  </si>
  <si>
    <t>Value after % Increase or Decrease</t>
  </si>
  <si>
    <t>Profit per Month in USD</t>
  </si>
  <si>
    <t>Profit Year-to-Date in USD</t>
  </si>
  <si>
    <t>Monthly &amp; Year-to-Date Calculations</t>
  </si>
  <si>
    <t>Global Discount</t>
  </si>
  <si>
    <t>Price</t>
  </si>
  <si>
    <t>Absolute and Relative Referencing</t>
  </si>
  <si>
    <t>Monthly Discount</t>
  </si>
  <si>
    <t>Jan Price</t>
  </si>
  <si>
    <t>Feb Price</t>
  </si>
  <si>
    <t>Range Names for Clarity</t>
  </si>
  <si>
    <t>Average Price</t>
  </si>
  <si>
    <t>Referencing other Workbooks or Worksheets</t>
  </si>
  <si>
    <t>With Global Discount</t>
  </si>
  <si>
    <t>M</t>
  </si>
  <si>
    <t>App</t>
  </si>
  <si>
    <t>Profit</t>
  </si>
  <si>
    <t>Circular References - How to Locate &amp; Correct Them</t>
  </si>
  <si>
    <t>Total Men</t>
  </si>
  <si>
    <t>Total Women</t>
  </si>
  <si>
    <t>Type (Men/Women)</t>
  </si>
  <si>
    <t>W</t>
  </si>
  <si>
    <t>Scarf</t>
  </si>
  <si>
    <t>Shirt</t>
  </si>
  <si>
    <t>Combine</t>
  </si>
  <si>
    <t>Combine with space</t>
  </si>
  <si>
    <t>Combine with symbol</t>
  </si>
  <si>
    <t>Item Name</t>
  </si>
  <si>
    <t>Volume</t>
  </si>
  <si>
    <t>Select Year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</si>
  <si>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</si>
  <si>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</si>
  <si>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</si>
  <si>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</si>
  <si>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</si>
  <si>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</si>
  <si>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</si>
  <si>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</si>
  <si>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</si>
  <si>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</si>
  <si>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Allocate the total profit estimated for all Apps to months based on the percentages</t>
  </si>
  <si>
    <t>Total yearly profit</t>
  </si>
  <si>
    <t>How Excel Calculates - Order of Precedence</t>
  </si>
  <si>
    <t>Calc</t>
  </si>
  <si>
    <t>Formulas</t>
  </si>
  <si>
    <t>Rule</t>
  </si>
  <si>
    <t>Referencing</t>
  </si>
  <si>
    <t>Names</t>
  </si>
  <si>
    <t>OtherSheets</t>
  </si>
  <si>
    <t>CircularRef</t>
  </si>
  <si>
    <t>CombineCells</t>
  </si>
  <si>
    <t>Combine Values from 2 or More Cells to 1 Cell</t>
  </si>
  <si>
    <t>Challenge: Allocate Yearly Value to Months Based on Percentages</t>
  </si>
  <si>
    <t>Challenge</t>
  </si>
  <si>
    <t>Double-check results: Ensure the total value equals yearly profit (add a check in cell P26)</t>
  </si>
  <si>
    <t>Excel Formulas &amp; What to be Aware of</t>
  </si>
  <si>
    <t>START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</si>
</sst>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0.0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8"/>
      <name val="Segoe UI"/>
      <family val="2"/>
    </font>
    <font>
      <sz val="9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rgb="FFE3F1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CE9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9" fontId="0" fillId="0" borderId="0" xfId="1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8" fillId="0" borderId="4" xfId="3"/>
    <xf numFmtId="0" fontId="8" fillId="0" borderId="3" xfId="5"/>
    <xf numFmtId="0" fontId="0" fillId="0" borderId="0" xfId="1" applyNumberFormat="1" applyFont="1"/>
    <xf numFmtId="9" fontId="8" fillId="0" borderId="0" xfId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5" xfId="1" applyNumberFormat="1" applyFont="1" applyBorder="1"/>
    <xf numFmtId="9" fontId="8" fillId="0" borderId="4" xfId="3" applyNumberFormat="1"/>
    <xf numFmtId="9" fontId="8" fillId="0" borderId="3" xfId="5" applyNumberFormat="1"/>
    <xf numFmtId="0" fontId="7" fillId="0" borderId="1" xfId="0" applyFont="1" applyBorder="1"/>
    <xf numFmtId="0" fontId="0" fillId="5" borderId="0" xfId="0" applyFill="1"/>
    <xf numFmtId="0" fontId="9" fillId="0" borderId="0" xfId="0" applyFont="1"/>
    <xf numFmtId="164" fontId="8" fillId="0" borderId="4" xfId="3" applyNumberFormat="1"/>
    <xf numFmtId="1" fontId="0" fillId="0" borderId="0" xfId="0" applyNumberFormat="1"/>
    <xf numFmtId="0" fontId="8" fillId="0" borderId="3" xfId="5" applyAlignment="1">
      <alignment horizontal="center"/>
    </xf>
    <xf numFmtId="164" fontId="8" fillId="0" borderId="3" xfId="5" applyNumberFormat="1"/>
    <xf numFmtId="1" fontId="0" fillId="5" borderId="0" xfId="0" applyNumberFormat="1" applyFill="1"/>
    <xf numFmtId="0" fontId="8" fillId="0" borderId="0" xfId="0" applyFont="1"/>
    <xf numFmtId="9" fontId="0" fillId="0" borderId="0" xfId="0" applyNumberFormat="1"/>
    <xf numFmtId="0" fontId="0" fillId="6" borderId="0" xfId="0" applyFill="1" applyAlignment="1">
      <alignment horizontal="centerContinuous"/>
    </xf>
    <xf numFmtId="0" fontId="0" fillId="7" borderId="0" xfId="0" applyFill="1" applyAlignment="1">
      <alignment horizontal="centerContinuous"/>
    </xf>
    <xf numFmtId="165" fontId="0" fillId="5" borderId="0" xfId="0" applyNumberFormat="1" applyFill="1"/>
    <xf numFmtId="9" fontId="0" fillId="8" borderId="0" xfId="0" applyNumberFormat="1" applyFill="1"/>
    <xf numFmtId="10" fontId="0" fillId="0" borderId="0" xfId="0" applyNumberFormat="1"/>
    <xf numFmtId="0" fontId="0" fillId="8" borderId="0" xfId="0" applyFill="1"/>
    <xf numFmtId="0" fontId="8" fillId="0" borderId="1" xfId="0" applyFont="1" applyBorder="1" applyAlignment="1">
      <alignment horizontal="right"/>
    </xf>
    <xf numFmtId="0" fontId="8" fillId="6" borderId="1" xfId="0" applyFont="1" applyFill="1" applyBorder="1"/>
    <xf numFmtId="0" fontId="8" fillId="5" borderId="3" xfId="5" applyFill="1"/>
    <xf numFmtId="10" fontId="0" fillId="6" borderId="0" xfId="0" applyNumberFormat="1" applyFill="1"/>
    <xf numFmtId="10" fontId="0" fillId="8" borderId="0" xfId="0" applyNumberFormat="1" applyFill="1"/>
    <xf numFmtId="0" fontId="8" fillId="2" borderId="0" xfId="0" applyFont="1" applyFill="1" applyAlignment="1">
      <alignment horizontal="right"/>
    </xf>
    <xf numFmtId="166" fontId="0" fillId="8" borderId="0" xfId="6" applyNumberFormat="1" applyFont="1" applyFill="1"/>
    <xf numFmtId="10" fontId="0" fillId="8" borderId="0" xfId="1" applyNumberFormat="1" applyFont="1" applyFill="1"/>
    <xf numFmtId="10" fontId="0" fillId="9" borderId="0" xfId="0" applyNumberFormat="1" applyFill="1"/>
    <xf numFmtId="166" fontId="0" fillId="9" borderId="0" xfId="6" applyNumberFormat="1" applyFont="1" applyFill="1"/>
    <xf numFmtId="166" fontId="0" fillId="7" borderId="0" xfId="6" applyNumberFormat="1" applyFont="1" applyFill="1"/>
    <xf numFmtId="166" fontId="0" fillId="9" borderId="0" xfId="0" applyNumberFormat="1" applyFill="1"/>
    <xf numFmtId="0" fontId="0" fillId="0" borderId="2" xfId="0" applyBorder="1" applyAlignment="1">
      <alignment wrapText="1"/>
    </xf>
    <xf numFmtId="0" fontId="10" fillId="0" borderId="2" xfId="7" applyBorder="1" applyAlignment="1">
      <alignment vertical="center"/>
    </xf>
    <xf numFmtId="0" fontId="8" fillId="6" borderId="0" xfId="0" applyFont="1" applyFill="1" applyAlignment="1">
      <alignment horizontal="centerContinuous"/>
    </xf>
    <xf numFmtId="0" fontId="8" fillId="7" borderId="0" xfId="0" applyFont="1" applyFill="1" applyAlignment="1">
      <alignment horizontal="centerContinuous"/>
    </xf>
    <xf numFmtId="0" fontId="2" fillId="3" borderId="0" xfId="0" applyFont="1" applyFill="1"/>
    <xf numFmtId="0" fontId="13" fillId="0" borderId="1" xfId="0" applyFont="1" applyBorder="1"/>
    <xf numFmtId="3" fontId="0" fillId="0" borderId="0" xfId="0" applyNumberFormat="1"/>
    <xf numFmtId="3" fontId="0" fillId="5" borderId="0" xfId="0" applyNumberFormat="1" applyFill="1"/>
  </cellXfs>
  <cellStyles count="8">
    <cellStyle name="Comma" xfId="6" builtinId="3"/>
    <cellStyle name="Heading 1" xfId="3" builtinId="16" customBuiltin="1"/>
    <cellStyle name="Heading 2" xfId="5" builtinId="17" customBuiltin="1"/>
    <cellStyle name="Heading green" xfId="4" xr:uid="{AF460113-DAE8-4D15-9EC1-F783E66937A9}"/>
    <cellStyle name="Hyperlink" xfId="7" builtinId="8"/>
    <cellStyle name="Normal" xfId="0" builtinId="0"/>
    <cellStyle name="Percent" xfId="1" builtinId="5"/>
    <cellStyle name="Title" xfId="2" builtinId="15" customBuiltin="1"/>
  </cellStyles>
  <dxfs count="26">
    <dxf>
      <font>
        <color theme="1"/>
      </font>
    </dxf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DFCE9"/>
      <color rgb="FFE3F1F9"/>
      <color rgb="FFF2F8EE"/>
      <color rgb="FF9DA85E"/>
      <color rgb="FFE6834F"/>
      <color rgb="FF2981B9"/>
      <color rgb="FFA3D0EB"/>
      <color rgb="FFC4E0F2"/>
      <color rgb="FF006666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fmlaLink="$D$1" lockText="1" noThreeD="1"/>
</file>

<file path=xl/ctrlProps/ctrlProp2.xml><?xml version="1.0" encoding="utf-8"?>
<formControlPr xmlns="http://schemas.microsoft.com/office/spreadsheetml/2009/9/main" objectType="CheckBox" fmlaLink="$M$1" lockText="1" noThreeD="1"/>
</file>

<file path=xl/ctrlProps/ctrlProp3.xml><?xml version="1.0" encoding="utf-8"?>
<formControlPr xmlns="http://schemas.microsoft.com/office/spreadsheetml/2009/9/main" objectType="CheckBox" fmlaLink="$M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214312</xdr:colOff>
      <xdr:row>3</xdr:row>
      <xdr:rowOff>36446</xdr:rowOff>
    </xdr:from>
    <xdr:to>
      <xdr:col>5</xdr:col>
      <xdr:colOff>614363</xdr:colOff>
      <xdr:row>7</xdr:row>
      <xdr:rowOff>14287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3152775" y="626996"/>
          <a:ext cx="1609726" cy="701741"/>
          <a:chOff x="1952625" y="8061259"/>
          <a:chExt cx="2152650" cy="920817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057400" y="8296276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Data input used in the following examples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4763</xdr:rowOff>
        </xdr:from>
        <xdr:to>
          <xdr:col>5</xdr:col>
          <xdr:colOff>66675</xdr:colOff>
          <xdr:row>1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CFAFDD0-EBAF-430F-8256-6441D4970D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View Results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838201</xdr:colOff>
      <xdr:row>2</xdr:row>
      <xdr:rowOff>95251</xdr:rowOff>
    </xdr:from>
    <xdr:to>
      <xdr:col>5</xdr:col>
      <xdr:colOff>357187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438401" y="504826"/>
          <a:ext cx="1747836" cy="542925"/>
          <a:chOff x="5153026" y="523314"/>
          <a:chExt cx="2007409" cy="574862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5621168" y="523314"/>
            <a:ext cx="1539267" cy="574862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Don't use constants inside formulas.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5153026" y="846941"/>
            <a:ext cx="408831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66675</xdr:colOff>
      <xdr:row>7</xdr:row>
      <xdr:rowOff>100013</xdr:rowOff>
    </xdr:from>
    <xdr:to>
      <xdr:col>6</xdr:col>
      <xdr:colOff>185738</xdr:colOff>
      <xdr:row>11</xdr:row>
      <xdr:rowOff>166686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524125" y="1414463"/>
          <a:ext cx="2138363" cy="790573"/>
          <a:chOff x="5093308" y="200583"/>
          <a:chExt cx="2775265" cy="1216267"/>
        </a:xfrm>
        <a:solidFill>
          <a:srgbClr val="E3F1F9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5377708" y="200583"/>
            <a:ext cx="2490865" cy="121626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Keep them in cells with labels. Unless they are universal (12 months in a year, 24 hours in a day….)</a:t>
            </a:r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 flipV="1">
            <a:off x="5093308" y="386041"/>
            <a:ext cx="257242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33336</xdr:colOff>
      <xdr:row>15</xdr:row>
      <xdr:rowOff>133353</xdr:rowOff>
    </xdr:from>
    <xdr:to>
      <xdr:col>7</xdr:col>
      <xdr:colOff>42861</xdr:colOff>
      <xdr:row>23</xdr:row>
      <xdr:rowOff>52387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3214686" y="2900366"/>
          <a:ext cx="2162175" cy="1366834"/>
          <a:chOff x="5093308" y="77083"/>
          <a:chExt cx="1835207" cy="857250"/>
        </a:xfrm>
        <a:solidFill>
          <a:srgbClr val="E3F1F9"/>
        </a:solidFill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/>
        </xdr:nvSpPr>
        <xdr:spPr>
          <a:xfrm>
            <a:off x="5389248" y="77083"/>
            <a:ext cx="1539267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Make</a:t>
            </a:r>
            <a:r>
              <a:rPr lang="en-US" sz="1100" baseline="0">
                <a:solidFill>
                  <a:sysClr val="windowText" lastClr="000000"/>
                </a:solidFill>
              </a:rPr>
              <a:t> sure a formula is consistent for a range of cells. Do not remove formulas if they result in an error. Instead use error handling (covered in next section).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3" name="Freeform: Shape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/>
        </xdr:nvSpPr>
        <xdr:spPr>
          <a:xfrm flipV="1">
            <a:off x="5093308" y="386041"/>
            <a:ext cx="257242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4</xdr:col>
      <xdr:colOff>42861</xdr:colOff>
      <xdr:row>19</xdr:row>
      <xdr:rowOff>14287</xdr:rowOff>
    </xdr:from>
    <xdr:to>
      <xdr:col>4</xdr:col>
      <xdr:colOff>319086</xdr:colOff>
      <xdr:row>20</xdr:row>
      <xdr:rowOff>119062</xdr:rowOff>
    </xdr:to>
    <xdr:pic>
      <xdr:nvPicPr>
        <xdr:cNvPr id="6" name="Graphic 5" descr="Clos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14661" y="3690937"/>
          <a:ext cx="276225" cy="2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8</xdr:row>
      <xdr:rowOff>104776</xdr:rowOff>
    </xdr:from>
    <xdr:to>
      <xdr:col>3</xdr:col>
      <xdr:colOff>59511</xdr:colOff>
      <xdr:row>10</xdr:row>
      <xdr:rowOff>54749</xdr:rowOff>
    </xdr:to>
    <xdr:pic>
      <xdr:nvPicPr>
        <xdr:cNvPr id="14" name="Graphic 13" descr="Checkmark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214563" y="1600201"/>
          <a:ext cx="311923" cy="31192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666748</xdr:colOff>
      <xdr:row>4</xdr:row>
      <xdr:rowOff>157163</xdr:rowOff>
    </xdr:from>
    <xdr:to>
      <xdr:col>3</xdr:col>
      <xdr:colOff>80961</xdr:colOff>
      <xdr:row>6</xdr:row>
      <xdr:rowOff>71438</xdr:rowOff>
    </xdr:to>
    <xdr:pic>
      <xdr:nvPicPr>
        <xdr:cNvPr id="15" name="Graphic 14" descr="Close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71711" y="928688"/>
          <a:ext cx="276225" cy="276225"/>
        </a:xfrm>
        <a:prstGeom prst="rect">
          <a:avLst/>
        </a:prstGeom>
      </xdr:spPr>
    </xdr:pic>
    <xdr:clientData/>
  </xdr:twoCellAnchor>
  <xdr:twoCellAnchor editAs="oneCell">
    <xdr:from>
      <xdr:col>4</xdr:col>
      <xdr:colOff>80963</xdr:colOff>
      <xdr:row>24</xdr:row>
      <xdr:rowOff>23813</xdr:rowOff>
    </xdr:from>
    <xdr:to>
      <xdr:col>4</xdr:col>
      <xdr:colOff>392886</xdr:colOff>
      <xdr:row>25</xdr:row>
      <xdr:rowOff>169049</xdr:rowOff>
    </xdr:to>
    <xdr:pic>
      <xdr:nvPicPr>
        <xdr:cNvPr id="16" name="Graphic 15" descr="Checkmark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052763" y="4662488"/>
          <a:ext cx="311923" cy="335736"/>
        </a:xfrm>
        <a:prstGeom prst="rect">
          <a:avLst/>
        </a:prstGeom>
      </xdr:spPr>
    </xdr:pic>
    <xdr:clientData/>
  </xdr:twoCellAnchor>
  <xdr:twoCellAnchor>
    <xdr:from>
      <xdr:col>4</xdr:col>
      <xdr:colOff>457199</xdr:colOff>
      <xdr:row>24</xdr:row>
      <xdr:rowOff>52391</xdr:rowOff>
    </xdr:from>
    <xdr:to>
      <xdr:col>6</xdr:col>
      <xdr:colOff>361951</xdr:colOff>
      <xdr:row>27</xdr:row>
      <xdr:rowOff>14288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3648074" y="4452941"/>
          <a:ext cx="1200152" cy="504822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We cover this in the next section.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919162</xdr:colOff>
      <xdr:row>8</xdr:row>
      <xdr:rowOff>152400</xdr:rowOff>
    </xdr:from>
    <xdr:to>
      <xdr:col>3</xdr:col>
      <xdr:colOff>217255</xdr:colOff>
      <xdr:row>15</xdr:row>
      <xdr:rowOff>90486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919162" y="1652588"/>
          <a:ext cx="1522181" cy="1204911"/>
          <a:chOff x="5610011" y="-231707"/>
          <a:chExt cx="3207973" cy="1853713"/>
        </a:xfrm>
        <a:solidFill>
          <a:srgbClr val="E3F1F9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>
          <a:xfrm>
            <a:off x="5610011" y="310485"/>
            <a:ext cx="3207973" cy="1311521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This is our</a:t>
            </a:r>
            <a:r>
              <a:rPr lang="en-US" sz="1100" baseline="0">
                <a:solidFill>
                  <a:sysClr val="windowText" lastClr="000000"/>
                </a:solidFill>
              </a:rPr>
              <a:t> price list per item. Let's calculate different discount scenarios.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/>
        </xdr:nvSpPr>
        <xdr:spPr>
          <a:xfrm flipV="1">
            <a:off x="6575760" y="-231707"/>
            <a:ext cx="96959" cy="519616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8</xdr:row>
      <xdr:rowOff>114300</xdr:rowOff>
    </xdr:from>
    <xdr:to>
      <xdr:col>5</xdr:col>
      <xdr:colOff>528637</xdr:colOff>
      <xdr:row>13</xdr:row>
      <xdr:rowOff>171450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1952624" y="1614488"/>
          <a:ext cx="2695576" cy="962025"/>
          <a:chOff x="5153026" y="523314"/>
          <a:chExt cx="2366249" cy="645329"/>
        </a:xfrm>
        <a:solidFill>
          <a:srgbClr val="E3F1F9"/>
        </a:solidFill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5621168" y="523314"/>
            <a:ext cx="1898107" cy="645329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Use the AVERAGE Function</a:t>
            </a:r>
            <a:r>
              <a:rPr lang="en-US" sz="1100" baseline="0">
                <a:solidFill>
                  <a:sysClr val="windowText" lastClr="000000"/>
                </a:solidFill>
              </a:rPr>
              <a:t> (More info on Excel functions is covered in the next section.)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5153026" y="846941"/>
            <a:ext cx="408831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253695</xdr:colOff>
      <xdr:row>2</xdr:row>
      <xdr:rowOff>159590</xdr:rowOff>
    </xdr:from>
    <xdr:to>
      <xdr:col>8</xdr:col>
      <xdr:colOff>128587</xdr:colOff>
      <xdr:row>7</xdr:row>
      <xdr:rowOff>90486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3973208" y="569165"/>
          <a:ext cx="1813229" cy="840534"/>
          <a:chOff x="-3405462" y="-1564215"/>
          <a:chExt cx="3953926" cy="1311521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-2659509" y="-1564215"/>
            <a:ext cx="3207973" cy="1311521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Use global discount from</a:t>
            </a:r>
            <a:r>
              <a:rPr lang="en-US" sz="1100" baseline="0">
                <a:solidFill>
                  <a:sysClr val="windowText" lastClr="000000"/>
                </a:solidFill>
              </a:rPr>
              <a:t> sheet "Referencing" cell E3.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-3405462" y="-1069152"/>
            <a:ext cx="675019" cy="8196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424399</xdr:colOff>
      <xdr:row>9</xdr:row>
      <xdr:rowOff>114301</xdr:rowOff>
    </xdr:from>
    <xdr:to>
      <xdr:col>6</xdr:col>
      <xdr:colOff>9525</xdr:colOff>
      <xdr:row>14</xdr:row>
      <xdr:rowOff>19051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2072224" y="1885951"/>
          <a:ext cx="2014001" cy="85725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You can</a:t>
          </a:r>
          <a:r>
            <a:rPr lang="en-US" sz="1100" baseline="0">
              <a:solidFill>
                <a:sysClr val="windowText" lastClr="000000"/>
              </a:solidFill>
            </a:rPr>
            <a:t> also reference cells from other workbooks. Open the other workbook and switch to it when writing the formula.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629206</xdr:colOff>
      <xdr:row>4</xdr:row>
      <xdr:rowOff>121491</xdr:rowOff>
    </xdr:from>
    <xdr:to>
      <xdr:col>6</xdr:col>
      <xdr:colOff>400049</xdr:colOff>
      <xdr:row>8</xdr:row>
      <xdr:rowOff>38101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705656" y="931116"/>
          <a:ext cx="1771093" cy="67861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Circular reference occurs if the cell result is part of the input as well.</a:t>
          </a:r>
        </a:p>
      </xdr:txBody>
    </xdr:sp>
    <xdr:clientData/>
  </xdr:twoCellAnchor>
  <xdr:twoCellAnchor>
    <xdr:from>
      <xdr:col>2</xdr:col>
      <xdr:colOff>228600</xdr:colOff>
      <xdr:row>8</xdr:row>
      <xdr:rowOff>104775</xdr:rowOff>
    </xdr:from>
    <xdr:to>
      <xdr:col>6</xdr:col>
      <xdr:colOff>85725</xdr:colOff>
      <xdr:row>13</xdr:row>
      <xdr:rowOff>133350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pSpPr/>
      </xdr:nvGrpSpPr>
      <xdr:grpSpPr>
        <a:xfrm>
          <a:off x="1995488" y="1600200"/>
          <a:ext cx="2452687" cy="933450"/>
          <a:chOff x="1952625" y="8061259"/>
          <a:chExt cx="2391833" cy="920817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>
          <a:xfrm>
            <a:off x="2057400" y="8296276"/>
            <a:ext cx="2287058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Change the formula to =SUM(B7:B9). This will trigger a circular reference.</a:t>
            </a:r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13</xdr:row>
      <xdr:rowOff>95255</xdr:rowOff>
    </xdr:from>
    <xdr:to>
      <xdr:col>7</xdr:col>
      <xdr:colOff>590551</xdr:colOff>
      <xdr:row>22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pSpPr/>
      </xdr:nvGrpSpPr>
      <xdr:grpSpPr>
        <a:xfrm>
          <a:off x="5386388" y="2500318"/>
          <a:ext cx="3043238" cy="1538282"/>
          <a:chOff x="1952625" y="8061259"/>
          <a:chExt cx="2322393" cy="757248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/>
        </xdr:nvSpPr>
        <xdr:spPr>
          <a:xfrm>
            <a:off x="2057400" y="8296277"/>
            <a:ext cx="2217618" cy="52223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Create dynamic labels by combining the year selected with the column heading to create dynamic column headings. For example "Price-2020".</a:t>
            </a:r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6</xdr:row>
      <xdr:rowOff>66676</xdr:rowOff>
    </xdr:from>
    <xdr:to>
      <xdr:col>8</xdr:col>
      <xdr:colOff>428625</xdr:colOff>
      <xdr:row>9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505200" y="1304926"/>
          <a:ext cx="2257425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Allocate</a:t>
          </a:r>
          <a:r>
            <a:rPr lang="en-US" sz="1100" baseline="0">
              <a:solidFill>
                <a:sysClr val="windowText" lastClr="000000"/>
              </a:solidFill>
            </a:rPr>
            <a:t> this total value based on the monthly percentages &amp; percentage distribution by app.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</xdr:row>
          <xdr:rowOff>76200</xdr:rowOff>
        </xdr:from>
        <xdr:to>
          <xdr:col>9</xdr:col>
          <xdr:colOff>352425</xdr:colOff>
          <xdr:row>2</xdr:row>
          <xdr:rowOff>123825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2</xdr:row>
          <xdr:rowOff>76200</xdr:rowOff>
        </xdr:from>
        <xdr:to>
          <xdr:col>9</xdr:col>
          <xdr:colOff>352425</xdr:colOff>
          <xdr:row>3</xdr:row>
          <xdr:rowOff>123825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148480</xdr:colOff>
      <xdr:row>7</xdr:row>
      <xdr:rowOff>42873</xdr:rowOff>
    </xdr:from>
    <xdr:to>
      <xdr:col>5</xdr:col>
      <xdr:colOff>125640</xdr:colOff>
      <xdr:row>8</xdr:row>
      <xdr:rowOff>70512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rot="1648181">
          <a:off x="2863105" y="1471623"/>
          <a:ext cx="586760" cy="218139"/>
        </a:xfrm>
        <a:custGeom>
          <a:avLst/>
          <a:gdLst>
            <a:gd name="connsiteX0" fmla="*/ 781050 w 781050"/>
            <a:gd name="connsiteY0" fmla="*/ 0 h 200025"/>
            <a:gd name="connsiteX1" fmla="*/ 295275 w 781050"/>
            <a:gd name="connsiteY1" fmla="*/ 85725 h 200025"/>
            <a:gd name="connsiteX2" fmla="*/ 0 w 781050"/>
            <a:gd name="connsiteY2" fmla="*/ 200025 h 200025"/>
            <a:gd name="connsiteX3" fmla="*/ 0 w 781050"/>
            <a:gd name="connsiteY3" fmla="*/ 200025 h 200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81050" h="200025">
              <a:moveTo>
                <a:pt x="781050" y="0"/>
              </a:moveTo>
              <a:cubicBezTo>
                <a:pt x="603250" y="26194"/>
                <a:pt x="425450" y="52388"/>
                <a:pt x="295275" y="85725"/>
              </a:cubicBezTo>
              <a:cubicBezTo>
                <a:pt x="165100" y="119062"/>
                <a:pt x="0" y="200025"/>
                <a:pt x="0" y="200025"/>
              </a:cubicBezTo>
              <a:lnTo>
                <a:pt x="0" y="200025"/>
              </a:lnTo>
            </a:path>
          </a:pathLst>
        </a:custGeom>
        <a:noFill/>
        <a:ln w="19050">
          <a:solidFill>
            <a:schemeClr val="accent6">
              <a:lumMod val="60000"/>
              <a:lumOff val="40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5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6.86328125" customWidth="1"/>
    <col min="4" max="4" width="39.39843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5"/>
      <c r="B1" s="15"/>
      <c r="C1" s="15"/>
      <c r="D1" s="16"/>
      <c r="E1" s="15"/>
      <c r="F1" s="17"/>
      <c r="G1" s="15"/>
      <c r="H1" s="15"/>
    </row>
    <row r="2" spans="1:8" ht="31.5" customHeight="1" x14ac:dyDescent="0.45">
      <c r="A2" s="15"/>
      <c r="B2" s="15"/>
      <c r="C2" s="18" t="s">
        <v>91</v>
      </c>
      <c r="D2" s="16"/>
      <c r="E2" s="15"/>
      <c r="F2" s="17"/>
      <c r="G2" s="15"/>
      <c r="H2" s="15"/>
    </row>
    <row r="3" spans="1:8" x14ac:dyDescent="0.45">
      <c r="A3" s="3"/>
      <c r="B3" s="3"/>
      <c r="C3" s="60" t="s">
        <v>92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9" t="s">
        <v>0</v>
      </c>
      <c r="D5" s="9" t="s">
        <v>3</v>
      </c>
      <c r="E5" s="9"/>
      <c r="F5" s="9" t="s">
        <v>1</v>
      </c>
      <c r="G5" s="9" t="s">
        <v>5</v>
      </c>
    </row>
    <row r="6" spans="1:8" x14ac:dyDescent="0.45">
      <c r="A6" s="4"/>
      <c r="B6" s="4"/>
      <c r="C6" s="57" t="s">
        <v>79</v>
      </c>
      <c r="D6" s="56" t="s">
        <v>78</v>
      </c>
      <c r="E6" s="4"/>
      <c r="F6" s="8" t="s">
        <v>2</v>
      </c>
      <c r="G6" s="4"/>
      <c r="H6" s="4"/>
    </row>
    <row r="7" spans="1:8" x14ac:dyDescent="0.45">
      <c r="A7" s="4"/>
      <c r="B7" s="4"/>
      <c r="C7" s="57" t="s">
        <v>80</v>
      </c>
      <c r="D7" s="56" t="s">
        <v>33</v>
      </c>
      <c r="E7" s="4"/>
      <c r="F7" s="8" t="s">
        <v>2</v>
      </c>
      <c r="G7" s="4"/>
      <c r="H7" s="4"/>
    </row>
    <row r="8" spans="1:8" x14ac:dyDescent="0.45">
      <c r="A8" s="4"/>
      <c r="B8" s="4"/>
      <c r="C8" s="57" t="s">
        <v>81</v>
      </c>
      <c r="D8" s="56" t="s">
        <v>6</v>
      </c>
      <c r="E8" s="4"/>
      <c r="F8" s="8" t="s">
        <v>2</v>
      </c>
      <c r="G8" s="4"/>
      <c r="H8" s="4"/>
    </row>
    <row r="9" spans="1:8" x14ac:dyDescent="0.45">
      <c r="A9" s="4"/>
      <c r="B9" s="4"/>
      <c r="C9" s="57" t="s">
        <v>82</v>
      </c>
      <c r="D9" s="56" t="s">
        <v>42</v>
      </c>
      <c r="E9" s="4"/>
      <c r="F9" s="8" t="s">
        <v>2</v>
      </c>
      <c r="G9" s="4"/>
      <c r="H9" s="4"/>
    </row>
    <row r="10" spans="1:8" x14ac:dyDescent="0.45">
      <c r="A10" s="4"/>
      <c r="B10" s="4"/>
      <c r="C10" s="57" t="s">
        <v>83</v>
      </c>
      <c r="D10" s="56" t="s">
        <v>46</v>
      </c>
      <c r="E10" s="4"/>
      <c r="F10" s="8" t="s">
        <v>2</v>
      </c>
      <c r="G10" s="4"/>
      <c r="H10" s="4"/>
    </row>
    <row r="11" spans="1:8" x14ac:dyDescent="0.45">
      <c r="A11" s="4"/>
      <c r="B11" s="4"/>
      <c r="C11" s="57" t="s">
        <v>84</v>
      </c>
      <c r="D11" s="56" t="s">
        <v>48</v>
      </c>
      <c r="E11" s="4"/>
      <c r="F11" s="8" t="s">
        <v>2</v>
      </c>
      <c r="G11" s="4"/>
      <c r="H11" s="4"/>
    </row>
    <row r="12" spans="1:8" ht="28.5" x14ac:dyDescent="0.45">
      <c r="A12" s="4"/>
      <c r="B12" s="4"/>
      <c r="C12" s="57" t="s">
        <v>85</v>
      </c>
      <c r="D12" s="56" t="s">
        <v>53</v>
      </c>
      <c r="E12" s="4"/>
      <c r="F12" s="8" t="s">
        <v>2</v>
      </c>
      <c r="G12" s="4"/>
      <c r="H12" s="4"/>
    </row>
    <row r="13" spans="1:8" x14ac:dyDescent="0.45">
      <c r="A13" s="4"/>
      <c r="B13" s="4"/>
      <c r="C13" s="57" t="s">
        <v>86</v>
      </c>
      <c r="D13" s="56" t="s">
        <v>87</v>
      </c>
      <c r="E13" s="4"/>
      <c r="F13" s="8" t="s">
        <v>2</v>
      </c>
      <c r="G13" s="4"/>
      <c r="H13" s="4"/>
    </row>
    <row r="14" spans="1:8" ht="28.5" x14ac:dyDescent="0.45">
      <c r="A14" s="4"/>
      <c r="B14" s="4"/>
      <c r="C14" s="57" t="s">
        <v>89</v>
      </c>
      <c r="D14" s="56" t="s">
        <v>88</v>
      </c>
      <c r="E14" s="4"/>
      <c r="F14" s="8" t="s">
        <v>2</v>
      </c>
      <c r="G14" s="4"/>
      <c r="H14" s="4"/>
    </row>
    <row r="15" spans="1:8" x14ac:dyDescent="0.45">
      <c r="A15" s="4"/>
      <c r="B15" s="4"/>
      <c r="C15" s="13"/>
      <c r="D15" s="12"/>
      <c r="E15" s="4"/>
      <c r="F15" s="4"/>
      <c r="G15" s="4"/>
      <c r="H15" s="4"/>
    </row>
    <row r="16" spans="1:8" x14ac:dyDescent="0.45">
      <c r="C16" s="11"/>
      <c r="D16" s="10"/>
    </row>
    <row r="17" spans="1:8" x14ac:dyDescent="0.45">
      <c r="A17" s="3"/>
      <c r="B17" s="3"/>
      <c r="C17" s="3"/>
      <c r="D17" s="3"/>
      <c r="E17" s="3"/>
      <c r="F17" s="3"/>
      <c r="G17" s="3"/>
      <c r="H17" s="3"/>
    </row>
    <row r="18" spans="1:8" ht="20.25" customHeight="1" x14ac:dyDescent="0.45">
      <c r="A18" s="3"/>
      <c r="B18" s="3"/>
      <c r="C18" s="3"/>
      <c r="D18" s="3"/>
      <c r="E18" s="3"/>
      <c r="F18" s="3"/>
      <c r="G18" s="3"/>
      <c r="H18" s="3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  <row r="122" hidden="1" x14ac:dyDescent="0.45"/>
    <row r="123" hidden="1" x14ac:dyDescent="0.45"/>
    <row r="124" hidden="1" x14ac:dyDescent="0.45"/>
    <row r="125" hidden="1" x14ac:dyDescent="0.45"/>
  </sheetData>
  <conditionalFormatting sqref="D6:F6 D13:F13">
    <cfRule type="expression" dxfId="25" priority="28">
      <formula>$F6="Done &amp; Understood"</formula>
    </cfRule>
    <cfRule type="expression" dxfId="24" priority="29">
      <formula>$F6="Done but needs practice"</formula>
    </cfRule>
    <cfRule type="expression" dxfId="23" priority="30">
      <formula>$F6="Review Later"</formula>
    </cfRule>
  </conditionalFormatting>
  <conditionalFormatting sqref="D7:F7">
    <cfRule type="expression" dxfId="22" priority="22">
      <formula>$F7="Done &amp; Understood"</formula>
    </cfRule>
    <cfRule type="expression" dxfId="21" priority="23">
      <formula>$F7="Done but needs practice"</formula>
    </cfRule>
    <cfRule type="expression" dxfId="20" priority="24">
      <formula>$F7="Review Later"</formula>
    </cfRule>
  </conditionalFormatting>
  <conditionalFormatting sqref="D8:F8">
    <cfRule type="expression" dxfId="19" priority="19">
      <formula>$F8="Done &amp; Understood"</formula>
    </cfRule>
    <cfRule type="expression" dxfId="18" priority="20">
      <formula>$F8="Done but needs practice"</formula>
    </cfRule>
    <cfRule type="expression" dxfId="17" priority="21">
      <formula>$F8="Review Later"</formula>
    </cfRule>
  </conditionalFormatting>
  <conditionalFormatting sqref="D9:F9">
    <cfRule type="expression" dxfId="16" priority="16">
      <formula>$F9="Done &amp; Understood"</formula>
    </cfRule>
    <cfRule type="expression" dxfId="15" priority="17">
      <formula>$F9="Done but needs practice"</formula>
    </cfRule>
    <cfRule type="expression" dxfId="14" priority="18">
      <formula>$F9="Review Later"</formula>
    </cfRule>
  </conditionalFormatting>
  <conditionalFormatting sqref="D10:F10">
    <cfRule type="expression" dxfId="13" priority="13">
      <formula>$F10="Done &amp; Understood"</formula>
    </cfRule>
    <cfRule type="expression" dxfId="12" priority="14">
      <formula>$F10="Done but needs practice"</formula>
    </cfRule>
    <cfRule type="expression" dxfId="11" priority="15">
      <formula>$F10="Review Later"</formula>
    </cfRule>
  </conditionalFormatting>
  <conditionalFormatting sqref="D11:F11">
    <cfRule type="expression" dxfId="10" priority="10">
      <formula>$F11="Done &amp; Understood"</formula>
    </cfRule>
    <cfRule type="expression" dxfId="9" priority="11">
      <formula>$F11="Done but needs practice"</formula>
    </cfRule>
    <cfRule type="expression" dxfId="8" priority="12">
      <formula>$F11="Review Later"</formula>
    </cfRule>
  </conditionalFormatting>
  <conditionalFormatting sqref="D12:F12">
    <cfRule type="expression" dxfId="7" priority="7">
      <formula>$F12="Done &amp; Understood"</formula>
    </cfRule>
    <cfRule type="expression" dxfId="6" priority="8">
      <formula>$F12="Done but needs practice"</formula>
    </cfRule>
    <cfRule type="expression" dxfId="5" priority="9">
      <formula>$F12="Review Later"</formula>
    </cfRule>
  </conditionalFormatting>
  <conditionalFormatting sqref="D14:F14">
    <cfRule type="expression" dxfId="4" priority="1">
      <formula>$F14="Done &amp; Understood"</formula>
    </cfRule>
    <cfRule type="expression" dxfId="3" priority="2">
      <formula>$F14="Done but needs practice"</formula>
    </cfRule>
    <cfRule type="expression" dxfId="2" priority="3">
      <formula>$F14="Review Later"</formula>
    </cfRule>
  </conditionalFormatting>
  <dataValidations count="1">
    <dataValidation type="list" allowBlank="1" showInputMessage="1" showErrorMessage="1" sqref="F6:F14" xr:uid="{F87FE587-D74B-4306-9E17-B4711A7B8E0D}">
      <formula1>"Select One…,Done &amp; Understood, Done but needs practice, Review Later"</formula1>
    </dataValidation>
  </dataValidations>
  <hyperlinks>
    <hyperlink ref="C6" location="'Calc'!A1" display="Calc" xr:uid="{B76ACF20-C779-4DAC-BBD3-7F44F58877C1}"/>
    <hyperlink ref="C7" location="'Formulas'!A1" display="Formulas" xr:uid="{074E41A0-D3B9-45A5-BA8D-1107BB5986CF}"/>
    <hyperlink ref="C8" location="'Rule'!A1" display="Rule" xr:uid="{3BAA3E36-C7BB-47E4-BFA6-DB5DFC3525C8}"/>
    <hyperlink ref="C9" location="'Referencing'!A1" display="Referencing" xr:uid="{8741F368-CCB4-4D66-B408-FF933279ACF0}"/>
    <hyperlink ref="C10" location="'Names'!A1" display="Names" xr:uid="{F8F5DE7C-384D-4322-9546-520CBA022A20}"/>
    <hyperlink ref="C11" location="'OtherSheets'!A1" display="OtherSheets" xr:uid="{9F6FC334-B693-4D0D-85C4-D8478FF28DF8}"/>
    <hyperlink ref="C12" location="'CircularRef'!A1" display="CircularRef" xr:uid="{76CE1E7E-1A7C-49E0-B12A-E8452FBCB88D}"/>
    <hyperlink ref="C13" location="'CombineCells'!A1" display="CombineCells" xr:uid="{D03071E3-1591-4B0B-A76B-8DE71CDCDA32}"/>
    <hyperlink ref="C14" location="Challenge!A1" display="Challenge" xr:uid="{9786A30E-3E65-4073-889A-BDBC5D8846B7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P26"/>
  <sheetViews>
    <sheetView showGridLines="0" workbookViewId="0">
      <selection activeCell="B1" sqref="B1"/>
    </sheetView>
  </sheetViews>
  <sheetFormatPr defaultRowHeight="14.25" x14ac:dyDescent="0.45"/>
  <cols>
    <col min="1" max="1" width="1.73046875" customWidth="1"/>
    <col min="2" max="2" width="8.73046875" customWidth="1"/>
    <col min="3" max="3" width="15.59765625" bestFit="1" customWidth="1"/>
    <col min="4" max="4" width="14.73046875" customWidth="1"/>
    <col min="5" max="5" width="11.59765625" bestFit="1" customWidth="1"/>
    <col min="6" max="6" width="12.59765625" bestFit="1" customWidth="1"/>
    <col min="7" max="7" width="9.73046875" customWidth="1"/>
    <col min="8" max="10" width="12.59765625" bestFit="1" customWidth="1"/>
    <col min="11" max="11" width="11.59765625" bestFit="1" customWidth="1"/>
    <col min="12" max="12" width="12.59765625" bestFit="1" customWidth="1"/>
    <col min="13" max="14" width="11.59765625" bestFit="1" customWidth="1"/>
    <col min="15" max="15" width="12.59765625" bestFit="1" customWidth="1"/>
  </cols>
  <sheetData>
    <row r="1" spans="1:16" ht="18" x14ac:dyDescent="0.55000000000000004">
      <c r="A1" s="1" t="s">
        <v>88</v>
      </c>
      <c r="B1" s="1"/>
      <c r="C1" s="1"/>
      <c r="D1" s="1"/>
      <c r="E1" s="1"/>
      <c r="F1" s="1"/>
      <c r="G1" s="1"/>
      <c r="H1" s="2"/>
      <c r="I1" s="2"/>
      <c r="J1" s="2"/>
      <c r="K1" s="2"/>
      <c r="M1" s="6" t="b">
        <v>0</v>
      </c>
    </row>
    <row r="2" spans="1:16" x14ac:dyDescent="0.45">
      <c r="M2" s="6" t="b">
        <v>0</v>
      </c>
    </row>
    <row r="3" spans="1:16" x14ac:dyDescent="0.45">
      <c r="B3" s="5">
        <v>1</v>
      </c>
      <c r="C3" s="5" t="s">
        <v>76</v>
      </c>
      <c r="D3" s="5"/>
      <c r="E3" s="5"/>
      <c r="F3" s="5"/>
      <c r="G3" s="5"/>
      <c r="H3" s="5"/>
      <c r="I3" s="5"/>
      <c r="J3" s="5"/>
      <c r="K3" s="5"/>
      <c r="L3" s="5"/>
      <c r="M3" s="6"/>
    </row>
    <row r="4" spans="1:16" x14ac:dyDescent="0.45">
      <c r="B4" s="5">
        <v>2</v>
      </c>
      <c r="C4" s="5" t="s">
        <v>90</v>
      </c>
      <c r="D4" s="5"/>
      <c r="E4" s="5"/>
      <c r="F4" s="5"/>
      <c r="G4" s="5"/>
      <c r="H4" s="5"/>
      <c r="I4" s="5"/>
      <c r="J4" s="5"/>
      <c r="L4" s="5"/>
    </row>
    <row r="5" spans="1:16" ht="18" x14ac:dyDescent="0.55000000000000004">
      <c r="B5" s="5"/>
      <c r="C5" s="5"/>
      <c r="D5" s="5"/>
      <c r="E5" s="5"/>
      <c r="F5" s="5"/>
      <c r="G5" s="5"/>
      <c r="H5" s="5"/>
      <c r="I5" s="5"/>
      <c r="J5" s="5"/>
      <c r="K5" s="7" t="s">
        <v>4</v>
      </c>
      <c r="L5" s="5"/>
    </row>
    <row r="8" spans="1:16" x14ac:dyDescent="0.45">
      <c r="C8" s="49" t="s">
        <v>77</v>
      </c>
      <c r="D8" s="50">
        <v>1500000</v>
      </c>
    </row>
    <row r="12" spans="1:16" x14ac:dyDescent="0.45">
      <c r="D12" s="48">
        <v>0.1</v>
      </c>
      <c r="E12" s="48">
        <v>0.05</v>
      </c>
      <c r="F12" s="48">
        <v>0.12</v>
      </c>
      <c r="G12" s="48">
        <v>0.1</v>
      </c>
      <c r="H12" s="48">
        <v>0.1</v>
      </c>
      <c r="I12" s="48">
        <v>0.12</v>
      </c>
      <c r="J12" s="48">
        <v>0.08</v>
      </c>
      <c r="K12" s="48">
        <v>0.05</v>
      </c>
      <c r="L12" s="48">
        <v>0.08</v>
      </c>
      <c r="M12" s="48">
        <v>0.02</v>
      </c>
      <c r="N12" s="48">
        <v>0.04</v>
      </c>
      <c r="O12" s="48">
        <v>0.14000000000000001</v>
      </c>
      <c r="P12" s="47">
        <f>SUM(D12:O12)</f>
        <v>1</v>
      </c>
    </row>
    <row r="13" spans="1:16" ht="14.65" thickBot="1" x14ac:dyDescent="0.5">
      <c r="C13" s="31" t="s">
        <v>51</v>
      </c>
      <c r="D13" s="31" t="s">
        <v>11</v>
      </c>
      <c r="E13" s="31" t="s">
        <v>12</v>
      </c>
      <c r="F13" s="31" t="s">
        <v>66</v>
      </c>
      <c r="G13" s="31" t="s">
        <v>67</v>
      </c>
      <c r="H13" s="31" t="s">
        <v>68</v>
      </c>
      <c r="I13" s="31" t="s">
        <v>69</v>
      </c>
      <c r="J13" s="31" t="s">
        <v>70</v>
      </c>
      <c r="K13" s="31" t="s">
        <v>71</v>
      </c>
      <c r="L13" s="31" t="s">
        <v>72</v>
      </c>
      <c r="M13" s="31" t="s">
        <v>73</v>
      </c>
      <c r="N13" s="31" t="s">
        <v>74</v>
      </c>
      <c r="O13" s="31" t="s">
        <v>75</v>
      </c>
    </row>
    <row r="14" spans="1:16" x14ac:dyDescent="0.45">
      <c r="B14" s="51">
        <v>0.02</v>
      </c>
      <c r="C14" t="s">
        <v>21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6" x14ac:dyDescent="0.45">
      <c r="B15" s="51">
        <v>0.13</v>
      </c>
      <c r="C15" t="s">
        <v>22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6" x14ac:dyDescent="0.45">
      <c r="B16" s="51">
        <v>7.0000000000000007E-2</v>
      </c>
      <c r="C16" t="s">
        <v>23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2:16" x14ac:dyDescent="0.45">
      <c r="B17" s="51">
        <v>0.05</v>
      </c>
      <c r="C17" t="s">
        <v>24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2:16" x14ac:dyDescent="0.45">
      <c r="B18" s="51">
        <v>0.1</v>
      </c>
      <c r="C18" t="s">
        <v>25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16" x14ac:dyDescent="0.45">
      <c r="B19" s="51">
        <v>0.06</v>
      </c>
      <c r="C19" t="s">
        <v>26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2:16" x14ac:dyDescent="0.45">
      <c r="B20" s="51">
        <v>0.14000000000000001</v>
      </c>
      <c r="C20" t="s">
        <v>27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2:16" x14ac:dyDescent="0.45">
      <c r="B21" s="51">
        <v>0.04</v>
      </c>
      <c r="C21" t="s">
        <v>28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2:16" x14ac:dyDescent="0.45">
      <c r="B22" s="51">
        <v>0.3</v>
      </c>
      <c r="C22" t="s">
        <v>29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2:16" x14ac:dyDescent="0.45">
      <c r="B23" s="51">
        <v>0.04</v>
      </c>
      <c r="C23" t="s">
        <v>30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2:16" x14ac:dyDescent="0.45">
      <c r="B24" s="51">
        <v>0.02</v>
      </c>
      <c r="C24" t="s">
        <v>31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2:16" x14ac:dyDescent="0.45">
      <c r="B25" s="51">
        <v>0.03</v>
      </c>
      <c r="C25" t="s">
        <v>32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</row>
    <row r="26" spans="2:16" x14ac:dyDescent="0.45">
      <c r="B26" s="52">
        <f>SUM(B14:B25)</f>
        <v>1.0000000000000002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5"/>
    </row>
  </sheetData>
  <conditionalFormatting sqref="K5">
    <cfRule type="expression" dxfId="1" priority="1">
      <formula>AND($M$1,$M$2)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8</xdr:col>
                    <xdr:colOff>361950</xdr:colOff>
                    <xdr:row>1</xdr:row>
                    <xdr:rowOff>76200</xdr:rowOff>
                  </from>
                  <to>
                    <xdr:col>9</xdr:col>
                    <xdr:colOff>352425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8</xdr:col>
                    <xdr:colOff>361950</xdr:colOff>
                    <xdr:row>2</xdr:row>
                    <xdr:rowOff>76200</xdr:rowOff>
                  </from>
                  <to>
                    <xdr:col>9</xdr:col>
                    <xdr:colOff>352425</xdr:colOff>
                    <xdr:row>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BEFE-72F2-45A7-B851-23C994F6FACF}">
  <sheetPr>
    <tabColor theme="0" tint="-0.249977111117893"/>
    <pageSetUpPr fitToPage="1"/>
  </sheetPr>
  <dimension ref="A1:F28"/>
  <sheetViews>
    <sheetView showGridLines="0" workbookViewId="0"/>
  </sheetViews>
  <sheetFormatPr defaultRowHeight="14.25" x14ac:dyDescent="0.45"/>
  <cols>
    <col min="1" max="1" width="25.86328125" customWidth="1"/>
    <col min="2" max="2" width="7.3984375" customWidth="1"/>
    <col min="3" max="4" width="7.86328125" customWidth="1"/>
    <col min="7" max="7" width="12" bestFit="1" customWidth="1"/>
    <col min="8" max="8" width="11.73046875" bestFit="1" customWidth="1"/>
    <col min="13" max="13" width="11.73046875" bestFit="1" customWidth="1"/>
  </cols>
  <sheetData>
    <row r="1" spans="1:6" ht="18" x14ac:dyDescent="0.55000000000000004">
      <c r="A1" s="28" t="s">
        <v>78</v>
      </c>
      <c r="B1" s="1"/>
      <c r="C1" s="1"/>
      <c r="D1" s="61" t="b">
        <v>1</v>
      </c>
      <c r="E1" s="1"/>
      <c r="F1" s="1"/>
    </row>
    <row r="3" spans="1:6" x14ac:dyDescent="0.45">
      <c r="B3" s="30">
        <v>2</v>
      </c>
      <c r="C3" s="30">
        <v>3</v>
      </c>
    </row>
    <row r="4" spans="1:6" x14ac:dyDescent="0.45">
      <c r="B4" s="30">
        <v>1</v>
      </c>
      <c r="C4" s="30">
        <v>1</v>
      </c>
    </row>
    <row r="5" spans="1:6" x14ac:dyDescent="0.45">
      <c r="F5" s="14"/>
    </row>
    <row r="6" spans="1:6" x14ac:dyDescent="0.45">
      <c r="A6" t="str" cm="1">
        <f t="array" aca="1" ref="A6" ca="1">_xlfn.FORMULATEXT(B6)</f>
        <v>=(2+1)*(3+1)</v>
      </c>
      <c r="B6" s="6">
        <f>(2+1)*(3+1)</f>
        <v>12</v>
      </c>
      <c r="F6" s="14"/>
    </row>
    <row r="7" spans="1:6" x14ac:dyDescent="0.45">
      <c r="A7" t="str" cm="1">
        <f t="array" aca="1" ref="A7" ca="1">_xlfn.FORMULATEXT(B7)</f>
        <v>=(2+1)*3+1</v>
      </c>
      <c r="B7" s="6">
        <f>(2+1)*3+1</f>
        <v>10</v>
      </c>
      <c r="F7" s="14"/>
    </row>
    <row r="8" spans="1:6" x14ac:dyDescent="0.45">
      <c r="B8" s="6"/>
      <c r="F8" s="14"/>
    </row>
    <row r="9" spans="1:6" x14ac:dyDescent="0.45">
      <c r="A9" t="str" cm="1">
        <f t="array" aca="1" ref="A9" ca="1">_xlfn.FORMULATEXT(B9)</f>
        <v>=2+1*SUM(C3:C4)</v>
      </c>
      <c r="B9" s="6">
        <f>2+1*SUM(C3:C4)</f>
        <v>6</v>
      </c>
      <c r="F9" s="14"/>
    </row>
    <row r="10" spans="1:6" x14ac:dyDescent="0.45">
      <c r="A10" t="str" cm="1">
        <f t="array" aca="1" ref="A10" ca="1">_xlfn.FORMULATEXT(B10)</f>
        <v>=(B3+B4)*SUM(C3:C4)</v>
      </c>
      <c r="B10" s="6">
        <f>(B3+B4)*SUM(C3:C4)</f>
        <v>12</v>
      </c>
      <c r="F10" s="14"/>
    </row>
    <row r="11" spans="1:6" x14ac:dyDescent="0.45">
      <c r="B11" s="6"/>
      <c r="F11" s="14"/>
    </row>
    <row r="12" spans="1:6" x14ac:dyDescent="0.45">
      <c r="A12" t="str" cm="1">
        <f t="array" aca="1" ref="A12" ca="1">_xlfn.FORMULATEXT(B12)</f>
        <v>=(B3+B4)+SUM(C3:C4)*2+1</v>
      </c>
      <c r="B12" s="6">
        <f>(B3+B4)+SUM(C3:C4)*2+1</f>
        <v>12</v>
      </c>
      <c r="F12" s="14"/>
    </row>
    <row r="13" spans="1:6" x14ac:dyDescent="0.45">
      <c r="A13" t="str" cm="1">
        <f t="array" aca="1" ref="A13" ca="1">_xlfn.FORMULATEXT(B13)</f>
        <v>=((B3+B4)+SUM(C3:C4))*2+1</v>
      </c>
      <c r="B13" s="6">
        <f>((B3+B4)+SUM(C3:C4))*2+1</f>
        <v>15</v>
      </c>
      <c r="F13" s="14"/>
    </row>
    <row r="14" spans="1:6" x14ac:dyDescent="0.45">
      <c r="A14" t="str" cm="1">
        <f t="array" aca="1" ref="A14" ca="1">_xlfn.FORMULATEXT(B14)</f>
        <v>=(B3+B4+SUM(C3:C4))*2+1</v>
      </c>
      <c r="B14" s="6">
        <f>(B3+B4+SUM(C3:C4))*2+1</f>
        <v>15</v>
      </c>
      <c r="F14" s="14"/>
    </row>
    <row r="15" spans="1:6" x14ac:dyDescent="0.45">
      <c r="A15" t="str" cm="1">
        <f t="array" aca="1" ref="A15" ca="1">_xlfn.FORMULATEXT(B15)</f>
        <v>=(B3+B4+SUM(C3:C4))*(2+1)</v>
      </c>
      <c r="B15" s="6">
        <f>(B3+B4+SUM(C3:C4))*(2+1)</f>
        <v>21</v>
      </c>
      <c r="F15" s="14"/>
    </row>
    <row r="16" spans="1:6" x14ac:dyDescent="0.45">
      <c r="A16" t="str" cm="1">
        <f t="array" aca="1" ref="A16" ca="1">_xlfn.FORMULATEXT(B16)</f>
        <v>=(SUM(B3:C4))*(2+1)</v>
      </c>
      <c r="B16" s="6">
        <f>(SUM(B3:C4))*(2+1)</f>
        <v>21</v>
      </c>
      <c r="F16" s="14"/>
    </row>
    <row r="17" spans="1:6" x14ac:dyDescent="0.45">
      <c r="B17" s="6"/>
      <c r="F17" s="14"/>
    </row>
    <row r="18" spans="1:6" x14ac:dyDescent="0.45">
      <c r="A18" t="str" cm="1">
        <f t="array" aca="1" ref="A18" ca="1">_xlfn.FORMULATEXT(B18)</f>
        <v>=-SUM(C3:C4)*B3</v>
      </c>
      <c r="B18" s="6">
        <f>-SUM(C3:C4)*B3</f>
        <v>-8</v>
      </c>
    </row>
    <row r="19" spans="1:6" x14ac:dyDescent="0.45">
      <c r="B19" s="6"/>
    </row>
    <row r="20" spans="1:6" x14ac:dyDescent="0.45">
      <c r="A20" t="str" cm="1">
        <f t="array" aca="1" ref="A20" ca="1">_xlfn.FORMULATEXT(B20)</f>
        <v>=SUM(B3:B4)=SUM(C3:C4)</v>
      </c>
      <c r="B20" s="6" t="b">
        <f>SUM(B3:B4)=SUM(C3:C4)</f>
        <v>0</v>
      </c>
    </row>
    <row r="21" spans="1:6" x14ac:dyDescent="0.45">
      <c r="A21" t="str" cm="1">
        <f t="array" aca="1" ref="A21" ca="1">_xlfn.FORMULATEXT(B21)</f>
        <v>=SUM(B3:B4)&gt;SUM(C3:C4)</v>
      </c>
      <c r="B21" s="6" t="b">
        <f>SUM(B3:B4)&gt;SUM(C3:C4)</f>
        <v>0</v>
      </c>
    </row>
    <row r="22" spans="1:6" x14ac:dyDescent="0.45">
      <c r="A22" t="str" cm="1">
        <f t="array" aca="1" ref="A22" ca="1">_xlfn.FORMULATEXT(B22)</f>
        <v>=SUM(B3:B4)&lt;SUM(C3:C4)</v>
      </c>
      <c r="B22" s="6" t="b">
        <f>SUM(B3:B4)&lt;SUM(C3:C4)</f>
        <v>1</v>
      </c>
    </row>
    <row r="23" spans="1:6" x14ac:dyDescent="0.45">
      <c r="A23" t="str" cm="1">
        <f t="array" aca="1" ref="A23" ca="1">_xlfn.FORMULATEXT(B23)</f>
        <v>=SUM(B3:B4)+1&gt;=SUM(C3:C4)</v>
      </c>
      <c r="B23" s="6" t="b">
        <f>SUM(B3:B4)+1&gt;=SUM(C3:C4)</f>
        <v>1</v>
      </c>
    </row>
    <row r="24" spans="1:6" x14ac:dyDescent="0.45">
      <c r="B24" s="6"/>
    </row>
    <row r="25" spans="1:6" x14ac:dyDescent="0.45">
      <c r="A25" t="str" cm="1">
        <f t="array" aca="1" ref="A25" ca="1">_xlfn.FORMULATEXT(B25)</f>
        <v>=FALSE+1</v>
      </c>
      <c r="B25" s="6">
        <f>FALSE+1</f>
        <v>1</v>
      </c>
    </row>
    <row r="26" spans="1:6" x14ac:dyDescent="0.45">
      <c r="A26" t="str" cm="1">
        <f t="array" aca="1" ref="A26" ca="1">_xlfn.FORMULATEXT(B26)</f>
        <v>=FALSE*1</v>
      </c>
      <c r="B26" s="6">
        <f>FALSE*1</f>
        <v>0</v>
      </c>
    </row>
    <row r="27" spans="1:6" x14ac:dyDescent="0.45">
      <c r="A27" t="str" cm="1">
        <f t="array" aca="1" ref="A27" ca="1">_xlfn.FORMULATEXT(B27)</f>
        <v>=TRUE+1</v>
      </c>
      <c r="B27" s="6">
        <f>TRUE+1</f>
        <v>2</v>
      </c>
    </row>
    <row r="28" spans="1:6" x14ac:dyDescent="0.45">
      <c r="A28" t="str" cm="1">
        <f t="array" aca="1" ref="A28" ca="1">_xlfn.FORMULATEXT(B28)</f>
        <v>=TRUE*1</v>
      </c>
      <c r="B28" s="6">
        <f>TRUE*1</f>
        <v>1</v>
      </c>
    </row>
  </sheetData>
  <conditionalFormatting sqref="B6:B28">
    <cfRule type="expression" dxfId="0" priority="1">
      <formula>$D$1</formula>
    </cfRule>
  </conditionalFormatting>
  <pageMargins left="0.7" right="0.7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4763</xdr:rowOff>
                  </from>
                  <to>
                    <xdr:col>5</xdr:col>
                    <xdr:colOff>66675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427-FB6D-481B-B266-9E03A3B5AD1D}">
  <sheetPr>
    <tabColor theme="0" tint="-0.249977111117893"/>
  </sheetPr>
  <dimension ref="A1:N39"/>
  <sheetViews>
    <sheetView workbookViewId="0"/>
  </sheetViews>
  <sheetFormatPr defaultRowHeight="14.25" x14ac:dyDescent="0.45"/>
  <cols>
    <col min="1" max="1" width="12.86328125" customWidth="1"/>
    <col min="2" max="2" width="10.86328125" customWidth="1"/>
    <col min="3" max="3" width="13.59765625" customWidth="1"/>
    <col min="4" max="4" width="11.265625" customWidth="1"/>
    <col min="5" max="5" width="10.86328125" bestFit="1" customWidth="1"/>
    <col min="7" max="7" width="12" bestFit="1" customWidth="1"/>
    <col min="11" max="11" width="11.73046875" bestFit="1" customWidth="1"/>
  </cols>
  <sheetData>
    <row r="1" spans="1:13" ht="18" x14ac:dyDescent="0.55000000000000004">
      <c r="A1" s="28" t="s">
        <v>33</v>
      </c>
      <c r="B1" s="1"/>
      <c r="C1" s="1"/>
      <c r="D1" s="1"/>
      <c r="E1" s="1"/>
      <c r="F1" s="1"/>
    </row>
    <row r="3" spans="1:13" x14ac:dyDescent="0.45">
      <c r="A3" s="36" t="s">
        <v>36</v>
      </c>
    </row>
    <row r="4" spans="1:13" ht="17.649999999999999" customHeight="1" thickBot="1" x14ac:dyDescent="0.5">
      <c r="A4" s="26" t="s">
        <v>10</v>
      </c>
      <c r="B4" s="19" t="s">
        <v>41</v>
      </c>
      <c r="C4" s="31" t="s">
        <v>34</v>
      </c>
      <c r="D4" s="33" t="s">
        <v>35</v>
      </c>
      <c r="E4" s="33" t="s">
        <v>35</v>
      </c>
    </row>
    <row r="5" spans="1:13" x14ac:dyDescent="0.45">
      <c r="A5" t="s">
        <v>13</v>
      </c>
      <c r="B5">
        <v>60</v>
      </c>
      <c r="C5" s="37">
        <v>0.1</v>
      </c>
      <c r="D5" s="29"/>
      <c r="E5" s="29"/>
    </row>
    <row r="6" spans="1:13" x14ac:dyDescent="0.45">
      <c r="A6" t="s">
        <v>14</v>
      </c>
      <c r="B6">
        <v>80</v>
      </c>
      <c r="C6" s="37">
        <v>0.2</v>
      </c>
      <c r="D6" s="29"/>
      <c r="E6" s="29"/>
    </row>
    <row r="7" spans="1:13" x14ac:dyDescent="0.45">
      <c r="A7" t="s">
        <v>15</v>
      </c>
      <c r="B7">
        <v>50</v>
      </c>
      <c r="C7" s="37">
        <v>0.15</v>
      </c>
      <c r="D7" s="40"/>
      <c r="E7" s="29"/>
    </row>
    <row r="8" spans="1:13" x14ac:dyDescent="0.45">
      <c r="A8" t="s">
        <v>16</v>
      </c>
      <c r="B8">
        <v>40</v>
      </c>
      <c r="C8" s="37">
        <v>0.1</v>
      </c>
      <c r="D8" s="29"/>
      <c r="E8" s="29"/>
    </row>
    <row r="10" spans="1:13" x14ac:dyDescent="0.45">
      <c r="A10" s="36" t="s">
        <v>39</v>
      </c>
    </row>
    <row r="11" spans="1:13" x14ac:dyDescent="0.45">
      <c r="B11" s="58" t="s">
        <v>38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ht="14.65" thickBot="1" x14ac:dyDescent="0.5">
      <c r="B12" s="31">
        <v>43466</v>
      </c>
      <c r="C12" s="31">
        <v>43497</v>
      </c>
      <c r="D12" s="31">
        <v>43525</v>
      </c>
      <c r="E12" s="31">
        <v>43556</v>
      </c>
      <c r="F12" s="31">
        <v>43586</v>
      </c>
      <c r="G12" s="31">
        <v>43617</v>
      </c>
      <c r="H12" s="31">
        <v>43647</v>
      </c>
      <c r="I12" s="31">
        <v>43678</v>
      </c>
      <c r="J12" s="31">
        <v>43709</v>
      </c>
      <c r="K12" s="31">
        <v>43739</v>
      </c>
      <c r="L12" s="31">
        <v>43770</v>
      </c>
      <c r="M12" s="31">
        <v>43800</v>
      </c>
    </row>
    <row r="13" spans="1:13" x14ac:dyDescent="0.45">
      <c r="A13" t="s">
        <v>21</v>
      </c>
      <c r="B13" s="62">
        <v>2200</v>
      </c>
      <c r="C13" s="62">
        <v>3200</v>
      </c>
      <c r="D13" s="62">
        <v>4400</v>
      </c>
      <c r="E13" s="62">
        <v>5400</v>
      </c>
      <c r="F13" s="62">
        <v>6800</v>
      </c>
      <c r="G13" s="62">
        <v>7600</v>
      </c>
      <c r="H13" s="62">
        <v>8900</v>
      </c>
      <c r="I13" s="62">
        <v>11000</v>
      </c>
      <c r="J13" s="62">
        <v>11300</v>
      </c>
      <c r="K13" s="62">
        <v>19100</v>
      </c>
      <c r="L13" s="62">
        <v>27600</v>
      </c>
      <c r="M13" s="62">
        <v>28800</v>
      </c>
    </row>
    <row r="14" spans="1:13" x14ac:dyDescent="0.45">
      <c r="A14" t="s">
        <v>22</v>
      </c>
      <c r="B14" s="62">
        <v>14900</v>
      </c>
      <c r="C14" s="62">
        <v>27400</v>
      </c>
      <c r="D14" s="62">
        <v>49000</v>
      </c>
      <c r="E14" s="62">
        <v>64100</v>
      </c>
      <c r="F14" s="62">
        <v>82300</v>
      </c>
      <c r="G14" s="62">
        <v>100300</v>
      </c>
      <c r="H14" s="62">
        <v>116400</v>
      </c>
      <c r="I14" s="62">
        <v>127200</v>
      </c>
      <c r="J14" s="62">
        <v>139500</v>
      </c>
      <c r="K14" s="62">
        <v>153800</v>
      </c>
      <c r="L14" s="62">
        <v>171200</v>
      </c>
      <c r="M14" s="62">
        <v>175000</v>
      </c>
    </row>
    <row r="15" spans="1:13" x14ac:dyDescent="0.45">
      <c r="A15" t="s">
        <v>23</v>
      </c>
      <c r="B15" s="62">
        <v>4700</v>
      </c>
      <c r="C15" s="62">
        <v>10400</v>
      </c>
      <c r="D15" s="62">
        <v>18400</v>
      </c>
      <c r="E15" s="62">
        <v>27400</v>
      </c>
      <c r="F15" s="62">
        <v>34600</v>
      </c>
      <c r="G15" s="62">
        <v>43200</v>
      </c>
      <c r="H15" s="62">
        <v>52400</v>
      </c>
      <c r="I15" s="62">
        <v>62600</v>
      </c>
      <c r="J15" s="62">
        <v>71200</v>
      </c>
      <c r="K15" s="62">
        <v>78200</v>
      </c>
      <c r="L15" s="62">
        <v>90600</v>
      </c>
      <c r="M15" s="62">
        <v>91600</v>
      </c>
    </row>
    <row r="16" spans="1:13" x14ac:dyDescent="0.45">
      <c r="A16" t="s">
        <v>24</v>
      </c>
      <c r="B16" s="62">
        <v>11900</v>
      </c>
      <c r="C16" s="62">
        <v>13900</v>
      </c>
      <c r="D16" s="62">
        <v>24500</v>
      </c>
      <c r="E16" s="62">
        <v>35000</v>
      </c>
      <c r="F16" s="62">
        <v>41000</v>
      </c>
      <c r="G16" s="62">
        <v>49900</v>
      </c>
      <c r="H16" s="62">
        <v>54700</v>
      </c>
      <c r="I16" s="62">
        <v>57400</v>
      </c>
      <c r="J16" s="62">
        <v>60400</v>
      </c>
      <c r="K16" s="62">
        <v>60500</v>
      </c>
      <c r="L16" s="62">
        <v>62700</v>
      </c>
      <c r="M16" s="62">
        <v>72800</v>
      </c>
    </row>
    <row r="17" spans="1:14" x14ac:dyDescent="0.45">
      <c r="A17" t="s">
        <v>25</v>
      </c>
      <c r="B17" s="62">
        <v>14600</v>
      </c>
      <c r="C17" s="62">
        <v>30700</v>
      </c>
      <c r="D17" s="62">
        <v>43300</v>
      </c>
      <c r="E17" s="62">
        <v>56000</v>
      </c>
      <c r="F17" s="62">
        <v>66900</v>
      </c>
      <c r="G17" s="62">
        <v>78000</v>
      </c>
      <c r="H17" s="62">
        <v>88400</v>
      </c>
      <c r="I17" s="62">
        <v>126300</v>
      </c>
      <c r="J17" s="62">
        <v>126300</v>
      </c>
      <c r="K17" s="62">
        <v>126300</v>
      </c>
      <c r="L17" s="62">
        <v>126500</v>
      </c>
      <c r="M17" s="62">
        <v>127500</v>
      </c>
    </row>
    <row r="18" spans="1:14" x14ac:dyDescent="0.45">
      <c r="A18" t="s">
        <v>26</v>
      </c>
      <c r="B18" s="62">
        <v>4200</v>
      </c>
      <c r="C18" s="62">
        <v>6300</v>
      </c>
      <c r="D18" s="62">
        <v>12800</v>
      </c>
      <c r="E18" s="62">
        <v>14200</v>
      </c>
      <c r="F18" s="62">
        <v>21400</v>
      </c>
      <c r="G18" s="62">
        <v>31600</v>
      </c>
      <c r="H18" s="62">
        <v>41900</v>
      </c>
      <c r="I18" s="62">
        <v>49100</v>
      </c>
      <c r="J18" s="62">
        <v>57600</v>
      </c>
      <c r="K18" s="62">
        <v>64400</v>
      </c>
      <c r="L18" s="62">
        <v>65000</v>
      </c>
      <c r="M18" s="62">
        <v>74900</v>
      </c>
    </row>
    <row r="19" spans="1:14" x14ac:dyDescent="0.45">
      <c r="A19" t="s">
        <v>27</v>
      </c>
      <c r="B19" s="62">
        <v>6900</v>
      </c>
      <c r="C19" s="62">
        <v>19400</v>
      </c>
      <c r="D19" s="62">
        <v>40100</v>
      </c>
      <c r="E19" s="62">
        <v>66800</v>
      </c>
      <c r="F19" s="62">
        <v>86400</v>
      </c>
      <c r="G19" s="62">
        <v>108300</v>
      </c>
      <c r="H19" s="62">
        <v>136300</v>
      </c>
      <c r="I19" s="62">
        <v>136400</v>
      </c>
      <c r="J19" s="62">
        <v>148300</v>
      </c>
      <c r="K19" s="62">
        <v>172000</v>
      </c>
      <c r="L19" s="62">
        <v>190900</v>
      </c>
      <c r="M19" s="62">
        <v>191300</v>
      </c>
    </row>
    <row r="20" spans="1:14" x14ac:dyDescent="0.45">
      <c r="A20" t="s">
        <v>28</v>
      </c>
      <c r="B20" s="62">
        <v>1700</v>
      </c>
      <c r="C20" s="62">
        <v>2900</v>
      </c>
      <c r="D20" s="62">
        <v>4400</v>
      </c>
      <c r="E20" s="62">
        <v>4500</v>
      </c>
      <c r="F20" s="62">
        <v>4800</v>
      </c>
      <c r="G20" s="62">
        <v>5500</v>
      </c>
      <c r="H20" s="62">
        <v>5800</v>
      </c>
      <c r="I20" s="62">
        <v>8100</v>
      </c>
      <c r="J20" s="62">
        <v>8700</v>
      </c>
      <c r="K20" s="62">
        <v>18400</v>
      </c>
      <c r="L20" s="62">
        <v>24900</v>
      </c>
      <c r="M20" s="62">
        <v>34400</v>
      </c>
    </row>
    <row r="21" spans="1:14" x14ac:dyDescent="0.45">
      <c r="A21" t="s">
        <v>29</v>
      </c>
      <c r="B21" s="62">
        <v>48000</v>
      </c>
      <c r="C21" s="62">
        <v>66300</v>
      </c>
      <c r="D21" s="62">
        <v>100700</v>
      </c>
      <c r="E21" s="62">
        <v>140000</v>
      </c>
      <c r="F21" s="62">
        <v>186400</v>
      </c>
      <c r="G21" s="62">
        <v>234000</v>
      </c>
      <c r="H21" s="62">
        <v>284500</v>
      </c>
      <c r="I21" s="62">
        <v>330100</v>
      </c>
      <c r="J21" s="62">
        <v>366200</v>
      </c>
      <c r="K21" s="62">
        <v>402600</v>
      </c>
      <c r="L21" s="62">
        <v>402700</v>
      </c>
      <c r="M21" s="62">
        <v>403200</v>
      </c>
    </row>
    <row r="22" spans="1:14" x14ac:dyDescent="0.45">
      <c r="A22" t="s">
        <v>30</v>
      </c>
      <c r="B22" s="62">
        <v>4600</v>
      </c>
      <c r="C22" s="62">
        <v>10700</v>
      </c>
      <c r="D22" s="62">
        <v>19000</v>
      </c>
      <c r="E22" s="62">
        <v>26300</v>
      </c>
      <c r="F22" s="62">
        <v>30800</v>
      </c>
      <c r="G22" s="62">
        <v>34900</v>
      </c>
      <c r="H22" s="62">
        <v>37700</v>
      </c>
      <c r="I22" s="62">
        <v>51600</v>
      </c>
      <c r="J22" s="62">
        <v>56600</v>
      </c>
      <c r="K22" s="62">
        <v>59200</v>
      </c>
      <c r="L22" s="62">
        <v>59300</v>
      </c>
      <c r="M22" s="62">
        <v>59500</v>
      </c>
    </row>
    <row r="23" spans="1:14" x14ac:dyDescent="0.45">
      <c r="A23" t="s">
        <v>31</v>
      </c>
      <c r="B23" s="62">
        <v>8800</v>
      </c>
      <c r="C23" s="62">
        <v>15100</v>
      </c>
      <c r="D23" s="62">
        <v>20000</v>
      </c>
      <c r="E23" s="62">
        <v>22600</v>
      </c>
      <c r="F23" s="62">
        <v>23200</v>
      </c>
      <c r="G23" s="62">
        <v>23300</v>
      </c>
      <c r="H23" s="62">
        <v>23500</v>
      </c>
      <c r="I23" s="62">
        <v>25700</v>
      </c>
      <c r="J23" s="62">
        <v>28000</v>
      </c>
      <c r="K23" s="62">
        <v>32200</v>
      </c>
      <c r="L23" s="62">
        <v>32600</v>
      </c>
      <c r="M23" s="62">
        <v>32800</v>
      </c>
    </row>
    <row r="24" spans="1:14" x14ac:dyDescent="0.45">
      <c r="A24" t="s">
        <v>32</v>
      </c>
      <c r="B24" s="62">
        <v>12000</v>
      </c>
      <c r="C24" s="62">
        <v>13400</v>
      </c>
      <c r="D24" s="62">
        <v>15600</v>
      </c>
      <c r="E24" s="62">
        <v>17600</v>
      </c>
      <c r="F24" s="62">
        <v>19800</v>
      </c>
      <c r="G24" s="62">
        <v>21200</v>
      </c>
      <c r="H24" s="62">
        <v>23400</v>
      </c>
      <c r="I24" s="62">
        <v>26600</v>
      </c>
      <c r="J24" s="62">
        <v>27900</v>
      </c>
      <c r="K24" s="62">
        <v>36000</v>
      </c>
      <c r="L24" s="62">
        <v>38800</v>
      </c>
      <c r="M24" s="62">
        <v>45000</v>
      </c>
      <c r="N24" s="32"/>
    </row>
    <row r="25" spans="1:14" x14ac:dyDescent="0.45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4" x14ac:dyDescent="0.45">
      <c r="B26" s="59" t="s">
        <v>37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4" ht="14.65" thickBot="1" x14ac:dyDescent="0.5">
      <c r="B27" s="34">
        <v>43466</v>
      </c>
      <c r="C27" s="34">
        <v>43497</v>
      </c>
      <c r="D27" s="34">
        <v>43525</v>
      </c>
      <c r="E27" s="34">
        <v>43556</v>
      </c>
      <c r="F27" s="34">
        <v>43586</v>
      </c>
      <c r="G27" s="34">
        <v>43617</v>
      </c>
      <c r="H27" s="34">
        <v>43647</v>
      </c>
      <c r="I27" s="34">
        <v>43678</v>
      </c>
      <c r="J27" s="34">
        <v>43709</v>
      </c>
      <c r="K27" s="34">
        <v>43739</v>
      </c>
      <c r="L27" s="34">
        <v>43770</v>
      </c>
      <c r="M27" s="34">
        <v>43800</v>
      </c>
    </row>
    <row r="28" spans="1:14" x14ac:dyDescent="0.45">
      <c r="A28" t="s">
        <v>21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  <row r="29" spans="1:14" x14ac:dyDescent="0.45">
      <c r="A29" t="s">
        <v>22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4" x14ac:dyDescent="0.45">
      <c r="A30" t="s">
        <v>23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</row>
    <row r="31" spans="1:14" x14ac:dyDescent="0.45">
      <c r="A31" t="s">
        <v>24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</row>
    <row r="32" spans="1:14" x14ac:dyDescent="0.45">
      <c r="A32" t="s">
        <v>25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1:13" x14ac:dyDescent="0.45">
      <c r="A33" t="s">
        <v>26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3" x14ac:dyDescent="0.45">
      <c r="A34" t="s">
        <v>27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45">
      <c r="A35" t="s">
        <v>28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x14ac:dyDescent="0.45">
      <c r="A36" t="s">
        <v>29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  <row r="37" spans="1:13" x14ac:dyDescent="0.45">
      <c r="A37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1:13" x14ac:dyDescent="0.45">
      <c r="A38" t="s">
        <v>31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</row>
    <row r="39" spans="1:13" x14ac:dyDescent="0.45">
      <c r="A39" t="s">
        <v>32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4C28-37C7-49EC-BD8F-423D454B9814}">
  <sheetPr>
    <tabColor theme="0" tint="-0.249977111117893"/>
  </sheetPr>
  <dimension ref="A1:H30"/>
  <sheetViews>
    <sheetView workbookViewId="0"/>
  </sheetViews>
  <sheetFormatPr defaultRowHeight="14.25" x14ac:dyDescent="0.45"/>
  <cols>
    <col min="1" max="1" width="12" customWidth="1"/>
    <col min="2" max="2" width="10.3984375" customWidth="1"/>
    <col min="3" max="3" width="12" customWidth="1"/>
    <col min="4" max="4" width="10.1328125" customWidth="1"/>
    <col min="7" max="7" width="12" bestFit="1" customWidth="1"/>
    <col min="8" max="8" width="11.73046875" bestFit="1" customWidth="1"/>
  </cols>
  <sheetData>
    <row r="1" spans="1:6" ht="18" x14ac:dyDescent="0.55000000000000004">
      <c r="A1" s="28" t="s">
        <v>6</v>
      </c>
      <c r="B1" s="1"/>
      <c r="C1" s="1"/>
      <c r="D1" s="1"/>
      <c r="E1" s="1"/>
      <c r="F1" s="1"/>
    </row>
    <row r="3" spans="1:6" x14ac:dyDescent="0.45">
      <c r="A3" s="14"/>
      <c r="B3" s="14"/>
      <c r="C3" s="14"/>
      <c r="D3" s="14"/>
    </row>
    <row r="4" spans="1:6" x14ac:dyDescent="0.45">
      <c r="A4" s="23" t="s">
        <v>8</v>
      </c>
      <c r="B4" s="21">
        <v>1500</v>
      </c>
      <c r="C4" s="14"/>
      <c r="D4" s="14"/>
      <c r="F4" s="14"/>
    </row>
    <row r="5" spans="1:6" x14ac:dyDescent="0.45">
      <c r="A5" s="22" t="s">
        <v>7</v>
      </c>
      <c r="B5" s="25">
        <f>B4*(1+20%)</f>
        <v>1800</v>
      </c>
      <c r="C5" s="14" t="str" cm="1">
        <f t="array" aca="1" ref="C5" ca="1">_xlfn.FORMULATEXT(B5)</f>
        <v>=B4*(1+20%)</v>
      </c>
      <c r="D5" s="14"/>
      <c r="F5" s="14"/>
    </row>
    <row r="6" spans="1:6" x14ac:dyDescent="0.45">
      <c r="A6" s="14"/>
      <c r="B6" s="14"/>
      <c r="C6" s="14"/>
      <c r="D6" s="14"/>
      <c r="F6" s="14"/>
    </row>
    <row r="7" spans="1:6" x14ac:dyDescent="0.45">
      <c r="A7" s="23" t="s">
        <v>8</v>
      </c>
      <c r="B7" s="21">
        <v>1500</v>
      </c>
      <c r="C7" s="14"/>
      <c r="D7" s="14"/>
      <c r="F7" s="14"/>
    </row>
    <row r="8" spans="1:6" x14ac:dyDescent="0.45">
      <c r="A8" s="23" t="s">
        <v>9</v>
      </c>
      <c r="B8" s="14">
        <v>0.2</v>
      </c>
      <c r="C8" s="14"/>
      <c r="D8" s="14"/>
      <c r="F8" s="14"/>
    </row>
    <row r="9" spans="1:6" x14ac:dyDescent="0.45">
      <c r="A9" s="24" t="s">
        <v>7</v>
      </c>
      <c r="B9" s="25">
        <f>B7*(1+B8)</f>
        <v>1800</v>
      </c>
      <c r="C9" s="14" t="str" cm="1">
        <f t="array" aca="1" ref="C9" ca="1">_xlfn.FORMULATEXT(B9)</f>
        <v>=B7*(1+B8)</v>
      </c>
      <c r="D9" s="14"/>
      <c r="F9" s="14"/>
    </row>
    <row r="10" spans="1:6" x14ac:dyDescent="0.45">
      <c r="B10" s="14"/>
      <c r="C10" s="14"/>
      <c r="D10" s="14"/>
      <c r="F10" s="14"/>
    </row>
    <row r="11" spans="1:6" x14ac:dyDescent="0.45">
      <c r="B11" s="14"/>
      <c r="C11" s="14"/>
      <c r="D11" s="14"/>
      <c r="F11" s="14"/>
    </row>
    <row r="12" spans="1:6" x14ac:dyDescent="0.45">
      <c r="A12" s="14"/>
      <c r="B12" s="14"/>
      <c r="C12" s="14"/>
      <c r="D12" s="14"/>
      <c r="F12" s="14"/>
    </row>
    <row r="13" spans="1:6" x14ac:dyDescent="0.45">
      <c r="A13" s="14"/>
      <c r="B13" s="14"/>
      <c r="C13" s="14"/>
      <c r="D13" s="14"/>
      <c r="F13" s="14"/>
    </row>
    <row r="14" spans="1:6" ht="14.65" thickBot="1" x14ac:dyDescent="0.5">
      <c r="A14" s="26" t="s">
        <v>10</v>
      </c>
      <c r="B14" s="19" t="s">
        <v>11</v>
      </c>
      <c r="C14" s="19" t="s">
        <v>12</v>
      </c>
      <c r="D14" s="27" t="s">
        <v>20</v>
      </c>
      <c r="F14" s="14"/>
    </row>
    <row r="15" spans="1:6" x14ac:dyDescent="0.45">
      <c r="A15" t="s">
        <v>13</v>
      </c>
      <c r="B15">
        <v>1200</v>
      </c>
      <c r="C15">
        <v>1200</v>
      </c>
      <c r="D15" s="14">
        <f>C15/B15-1</f>
        <v>0</v>
      </c>
      <c r="F15" s="14"/>
    </row>
    <row r="16" spans="1:6" x14ac:dyDescent="0.45">
      <c r="A16" t="s">
        <v>14</v>
      </c>
      <c r="B16">
        <v>1600</v>
      </c>
      <c r="C16">
        <v>1440</v>
      </c>
      <c r="D16" s="14">
        <f t="shared" ref="D16:D20" si="0">C16/B16-1</f>
        <v>-9.9999999999999978E-2</v>
      </c>
      <c r="F16" s="14"/>
    </row>
    <row r="17" spans="1:8" x14ac:dyDescent="0.45">
      <c r="A17" t="s">
        <v>15</v>
      </c>
      <c r="B17">
        <v>1000</v>
      </c>
      <c r="C17">
        <v>1450</v>
      </c>
      <c r="D17" s="14">
        <f t="shared" si="0"/>
        <v>0.44999999999999996</v>
      </c>
      <c r="F17" s="14"/>
    </row>
    <row r="18" spans="1:8" x14ac:dyDescent="0.45">
      <c r="A18" t="s">
        <v>16</v>
      </c>
      <c r="B18">
        <v>800</v>
      </c>
      <c r="C18">
        <v>920</v>
      </c>
      <c r="D18" s="14">
        <f t="shared" si="0"/>
        <v>0.14999999999999991</v>
      </c>
      <c r="F18" s="14"/>
      <c r="H18" s="14"/>
    </row>
    <row r="19" spans="1:8" x14ac:dyDescent="0.45">
      <c r="A19" s="14" t="s">
        <v>17</v>
      </c>
      <c r="B19" s="14" t="s">
        <v>19</v>
      </c>
      <c r="C19">
        <v>200</v>
      </c>
      <c r="D19" s="14"/>
      <c r="F19" s="14"/>
      <c r="H19" s="14"/>
    </row>
    <row r="20" spans="1:8" x14ac:dyDescent="0.45">
      <c r="A20" s="14" t="s">
        <v>18</v>
      </c>
      <c r="B20" s="21">
        <v>400</v>
      </c>
      <c r="C20">
        <v>500</v>
      </c>
      <c r="D20" s="14">
        <f t="shared" si="0"/>
        <v>0.25</v>
      </c>
      <c r="F20" s="14"/>
      <c r="H20" s="14"/>
    </row>
    <row r="21" spans="1:8" x14ac:dyDescent="0.45">
      <c r="A21" s="14"/>
      <c r="B21" s="14"/>
      <c r="C21" s="14"/>
      <c r="D21" s="14"/>
      <c r="F21" s="14"/>
      <c r="H21" s="14"/>
    </row>
    <row r="22" spans="1:8" x14ac:dyDescent="0.45">
      <c r="A22" s="14"/>
      <c r="B22" s="14"/>
      <c r="C22" s="14"/>
      <c r="D22" s="14"/>
      <c r="F22" s="14"/>
    </row>
    <row r="23" spans="1:8" x14ac:dyDescent="0.45">
      <c r="A23" s="14"/>
      <c r="B23" s="14"/>
      <c r="C23" s="14"/>
      <c r="D23" s="14"/>
      <c r="F23" s="14"/>
    </row>
    <row r="24" spans="1:8" ht="14.65" thickBot="1" x14ac:dyDescent="0.5">
      <c r="A24" s="26" t="s">
        <v>10</v>
      </c>
      <c r="B24" s="19" t="s">
        <v>11</v>
      </c>
      <c r="C24" s="19" t="s">
        <v>12</v>
      </c>
      <c r="D24" s="27" t="s">
        <v>20</v>
      </c>
      <c r="F24" s="14"/>
    </row>
    <row r="25" spans="1:8" x14ac:dyDescent="0.45">
      <c r="A25" t="s">
        <v>13</v>
      </c>
      <c r="B25">
        <v>1200</v>
      </c>
      <c r="C25">
        <v>1200</v>
      </c>
      <c r="D25" s="14">
        <f>IFERROR(C25/B25-1,"")</f>
        <v>0</v>
      </c>
      <c r="F25" s="14"/>
    </row>
    <row r="26" spans="1:8" x14ac:dyDescent="0.45">
      <c r="A26" t="s">
        <v>14</v>
      </c>
      <c r="B26">
        <v>1600</v>
      </c>
      <c r="C26">
        <v>1440</v>
      </c>
      <c r="D26" s="14">
        <f t="shared" ref="D26:D30" si="1">IFERROR(C26/B26-1,"")</f>
        <v>-9.9999999999999978E-2</v>
      </c>
    </row>
    <row r="27" spans="1:8" x14ac:dyDescent="0.45">
      <c r="A27" t="s">
        <v>15</v>
      </c>
      <c r="B27">
        <v>1000</v>
      </c>
      <c r="C27">
        <v>1450</v>
      </c>
      <c r="D27" s="14">
        <f t="shared" si="1"/>
        <v>0.44999999999999996</v>
      </c>
    </row>
    <row r="28" spans="1:8" x14ac:dyDescent="0.45">
      <c r="A28" t="s">
        <v>16</v>
      </c>
      <c r="B28">
        <v>800</v>
      </c>
      <c r="C28">
        <v>920</v>
      </c>
      <c r="D28" s="14">
        <f t="shared" si="1"/>
        <v>0.14999999999999991</v>
      </c>
    </row>
    <row r="29" spans="1:8" x14ac:dyDescent="0.45">
      <c r="A29" s="14" t="s">
        <v>17</v>
      </c>
      <c r="B29" s="14" t="s">
        <v>19</v>
      </c>
      <c r="C29">
        <v>200</v>
      </c>
      <c r="D29" s="14" t="str">
        <f>IFERROR(C29/B29-1,"")</f>
        <v/>
      </c>
    </row>
    <row r="30" spans="1:8" x14ac:dyDescent="0.45">
      <c r="A30" s="14" t="s">
        <v>18</v>
      </c>
      <c r="B30" s="21">
        <v>400</v>
      </c>
      <c r="C30">
        <v>500</v>
      </c>
      <c r="D30" s="14">
        <f t="shared" si="1"/>
        <v>0.25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BF5F-DF72-48BC-863C-809C6A1866FD}">
  <sheetPr>
    <tabColor theme="0" tint="-0.249977111117893"/>
  </sheetPr>
  <dimension ref="A1:P8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7.86328125" bestFit="1" customWidth="1"/>
    <col min="5" max="6" width="6.3984375" customWidth="1"/>
    <col min="7" max="7" width="11.86328125" customWidth="1"/>
    <col min="9" max="9" width="9" customWidth="1"/>
    <col min="10" max="10" width="10.1328125" customWidth="1"/>
  </cols>
  <sheetData>
    <row r="1" spans="1:16" ht="18" x14ac:dyDescent="0.55000000000000004">
      <c r="A1" s="28" t="s">
        <v>42</v>
      </c>
      <c r="B1" s="1"/>
      <c r="C1" s="1"/>
      <c r="D1" s="1"/>
      <c r="E1" s="1"/>
      <c r="F1" s="1"/>
      <c r="G1" s="1"/>
      <c r="H1" s="1"/>
    </row>
    <row r="3" spans="1:16" x14ac:dyDescent="0.45">
      <c r="G3" s="24" t="s">
        <v>40</v>
      </c>
      <c r="H3" s="41">
        <v>0.1</v>
      </c>
      <c r="J3" s="24" t="s">
        <v>40</v>
      </c>
      <c r="K3" s="41">
        <v>0.1</v>
      </c>
      <c r="N3" s="24" t="s">
        <v>43</v>
      </c>
      <c r="O3" s="41">
        <v>0.5</v>
      </c>
      <c r="P3" s="41">
        <v>0.1</v>
      </c>
    </row>
    <row r="4" spans="1:16" ht="14.65" thickBot="1" x14ac:dyDescent="0.5">
      <c r="A4" s="26" t="s">
        <v>10</v>
      </c>
      <c r="B4" s="19" t="s">
        <v>41</v>
      </c>
      <c r="D4" s="19" t="s">
        <v>34</v>
      </c>
      <c r="E4" s="20" t="s">
        <v>44</v>
      </c>
      <c r="G4" s="26" t="s">
        <v>10</v>
      </c>
      <c r="H4" s="20" t="s">
        <v>44</v>
      </c>
      <c r="J4" s="26" t="s">
        <v>10</v>
      </c>
      <c r="K4" s="20" t="s">
        <v>44</v>
      </c>
      <c r="L4" s="20" t="s">
        <v>45</v>
      </c>
      <c r="N4" s="26" t="s">
        <v>10</v>
      </c>
      <c r="O4" s="20" t="s">
        <v>44</v>
      </c>
      <c r="P4" s="20" t="s">
        <v>45</v>
      </c>
    </row>
    <row r="5" spans="1:16" x14ac:dyDescent="0.45">
      <c r="A5" t="s">
        <v>13</v>
      </c>
      <c r="B5">
        <v>60</v>
      </c>
      <c r="D5" s="41">
        <v>0.1</v>
      </c>
      <c r="E5" s="35"/>
      <c r="G5" t="s">
        <v>13</v>
      </c>
      <c r="H5" s="35"/>
      <c r="J5" t="s">
        <v>13</v>
      </c>
      <c r="K5" s="35"/>
      <c r="L5" s="35"/>
      <c r="N5" t="s">
        <v>13</v>
      </c>
      <c r="O5" s="35"/>
      <c r="P5" s="35"/>
    </row>
    <row r="6" spans="1:16" x14ac:dyDescent="0.45">
      <c r="A6" t="s">
        <v>14</v>
      </c>
      <c r="B6">
        <v>80</v>
      </c>
      <c r="D6" s="41">
        <v>0.1</v>
      </c>
      <c r="E6" s="35"/>
      <c r="G6" t="s">
        <v>14</v>
      </c>
      <c r="H6" s="35"/>
      <c r="J6" t="s">
        <v>14</v>
      </c>
      <c r="K6" s="35"/>
      <c r="L6" s="35"/>
      <c r="N6" t="s">
        <v>14</v>
      </c>
      <c r="O6" s="35"/>
      <c r="P6" s="35"/>
    </row>
    <row r="7" spans="1:16" x14ac:dyDescent="0.45">
      <c r="A7" t="s">
        <v>15</v>
      </c>
      <c r="B7">
        <v>50</v>
      </c>
      <c r="D7" s="41">
        <v>0.1</v>
      </c>
      <c r="E7" s="35"/>
      <c r="G7" t="s">
        <v>15</v>
      </c>
      <c r="H7" s="35"/>
      <c r="I7" s="37"/>
      <c r="J7" t="s">
        <v>15</v>
      </c>
      <c r="K7" s="35"/>
      <c r="L7" s="35"/>
      <c r="N7" t="s">
        <v>15</v>
      </c>
      <c r="O7" s="35"/>
      <c r="P7" s="35"/>
    </row>
    <row r="8" spans="1:16" x14ac:dyDescent="0.45">
      <c r="A8" t="s">
        <v>16</v>
      </c>
      <c r="B8">
        <v>40</v>
      </c>
      <c r="D8" s="41">
        <v>0.1</v>
      </c>
      <c r="E8" s="35"/>
      <c r="G8" t="s">
        <v>16</v>
      </c>
      <c r="H8" s="35"/>
      <c r="J8" t="s">
        <v>16</v>
      </c>
      <c r="K8" s="35"/>
      <c r="L8" s="35"/>
      <c r="N8" t="s">
        <v>16</v>
      </c>
      <c r="O8" s="35"/>
      <c r="P8" s="35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A854-DBAE-4558-9C89-D089815ADD55}">
  <sheetPr>
    <tabColor theme="0" tint="-0.249977111117893"/>
  </sheetPr>
  <dimension ref="A1:F12"/>
  <sheetViews>
    <sheetView workbookViewId="0"/>
  </sheetViews>
  <sheetFormatPr defaultRowHeight="14.25" x14ac:dyDescent="0.45"/>
  <cols>
    <col min="1" max="1" width="15" customWidth="1"/>
    <col min="2" max="2" width="11" bestFit="1" customWidth="1"/>
    <col min="3" max="3" width="10.73046875" customWidth="1"/>
    <col min="4" max="4" width="11.86328125" customWidth="1"/>
    <col min="6" max="6" width="9" customWidth="1"/>
  </cols>
  <sheetData>
    <row r="1" spans="1:6" ht="18" x14ac:dyDescent="0.55000000000000004">
      <c r="A1" s="28" t="s">
        <v>46</v>
      </c>
      <c r="B1" s="1"/>
      <c r="C1" s="1"/>
      <c r="D1" s="1"/>
      <c r="E1" s="1"/>
    </row>
    <row r="3" spans="1:6" x14ac:dyDescent="0.45">
      <c r="D3" s="24" t="s">
        <v>40</v>
      </c>
      <c r="E3" s="41">
        <v>0.1</v>
      </c>
    </row>
    <row r="4" spans="1:6" ht="14.65" thickBot="1" x14ac:dyDescent="0.5">
      <c r="A4" s="26" t="s">
        <v>10</v>
      </c>
      <c r="B4" s="19" t="s">
        <v>41</v>
      </c>
      <c r="D4" s="26" t="s">
        <v>10</v>
      </c>
      <c r="E4" s="20" t="s">
        <v>44</v>
      </c>
    </row>
    <row r="5" spans="1:6" x14ac:dyDescent="0.45">
      <c r="A5" t="s">
        <v>13</v>
      </c>
      <c r="B5">
        <v>60</v>
      </c>
      <c r="D5" t="s">
        <v>13</v>
      </c>
      <c r="E5" s="35"/>
    </row>
    <row r="6" spans="1:6" x14ac:dyDescent="0.45">
      <c r="A6" t="s">
        <v>14</v>
      </c>
      <c r="B6">
        <v>80</v>
      </c>
      <c r="D6" t="s">
        <v>14</v>
      </c>
      <c r="E6" s="35"/>
    </row>
    <row r="7" spans="1:6" x14ac:dyDescent="0.45">
      <c r="A7" t="s">
        <v>15</v>
      </c>
      <c r="B7">
        <v>50</v>
      </c>
      <c r="D7" t="s">
        <v>15</v>
      </c>
      <c r="E7" s="35"/>
      <c r="F7" s="37"/>
    </row>
    <row r="8" spans="1:6" x14ac:dyDescent="0.45">
      <c r="A8" t="s">
        <v>16</v>
      </c>
      <c r="B8">
        <v>40</v>
      </c>
      <c r="D8" t="s">
        <v>16</v>
      </c>
      <c r="E8" s="35"/>
    </row>
    <row r="11" spans="1:6" x14ac:dyDescent="0.45">
      <c r="A11" s="36" t="s">
        <v>47</v>
      </c>
      <c r="B11" s="29"/>
    </row>
    <row r="12" spans="1:6" x14ac:dyDescent="0.45">
      <c r="B12" s="29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86A9-DE53-4A9D-8581-B04D1240A631}">
  <sheetPr>
    <tabColor theme="0" tint="-0.249977111117893"/>
  </sheetPr>
  <dimension ref="A1:F8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11.86328125" customWidth="1"/>
    <col min="6" max="6" width="9" customWidth="1"/>
  </cols>
  <sheetData>
    <row r="1" spans="1:6" ht="18" x14ac:dyDescent="0.55000000000000004">
      <c r="A1" s="28" t="s">
        <v>48</v>
      </c>
      <c r="B1" s="1"/>
      <c r="C1" s="1"/>
      <c r="D1" s="1"/>
      <c r="E1" s="1"/>
    </row>
    <row r="3" spans="1:6" x14ac:dyDescent="0.45">
      <c r="D3" s="24" t="s">
        <v>49</v>
      </c>
    </row>
    <row r="4" spans="1:6" ht="14.65" thickBot="1" x14ac:dyDescent="0.5">
      <c r="A4" s="26" t="s">
        <v>10</v>
      </c>
      <c r="B4" s="19" t="s">
        <v>41</v>
      </c>
      <c r="D4" s="26" t="s">
        <v>10</v>
      </c>
      <c r="E4" s="20" t="s">
        <v>44</v>
      </c>
    </row>
    <row r="5" spans="1:6" x14ac:dyDescent="0.45">
      <c r="A5" t="s">
        <v>13</v>
      </c>
      <c r="B5">
        <v>60</v>
      </c>
      <c r="D5" t="s">
        <v>13</v>
      </c>
      <c r="E5" s="35"/>
    </row>
    <row r="6" spans="1:6" x14ac:dyDescent="0.45">
      <c r="A6" t="s">
        <v>14</v>
      </c>
      <c r="B6">
        <v>80</v>
      </c>
      <c r="D6" t="s">
        <v>14</v>
      </c>
      <c r="E6" s="35"/>
    </row>
    <row r="7" spans="1:6" x14ac:dyDescent="0.45">
      <c r="A7" t="s">
        <v>15</v>
      </c>
      <c r="B7">
        <v>50</v>
      </c>
      <c r="D7" t="s">
        <v>15</v>
      </c>
      <c r="E7" s="35"/>
      <c r="F7" s="37"/>
    </row>
    <row r="8" spans="1:6" x14ac:dyDescent="0.45">
      <c r="A8" t="s">
        <v>16</v>
      </c>
      <c r="B8">
        <v>40</v>
      </c>
      <c r="D8" t="s">
        <v>16</v>
      </c>
      <c r="E8" s="3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2A12-E8E3-4AC1-929C-E3F500182BE7}">
  <sheetPr>
    <tabColor theme="0" tint="-0.249977111117893"/>
  </sheetPr>
  <dimension ref="A1:L37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11.86328125" customWidth="1"/>
    <col min="6" max="6" width="9" customWidth="1"/>
  </cols>
  <sheetData>
    <row r="1" spans="1:5" ht="18" x14ac:dyDescent="0.55000000000000004">
      <c r="A1" s="28" t="s">
        <v>53</v>
      </c>
      <c r="B1" s="1"/>
      <c r="C1" s="1"/>
      <c r="D1" s="1"/>
      <c r="E1" s="1"/>
    </row>
    <row r="3" spans="1:5" x14ac:dyDescent="0.45">
      <c r="A3" t="s">
        <v>13</v>
      </c>
      <c r="B3">
        <v>1200</v>
      </c>
    </row>
    <row r="4" spans="1:5" x14ac:dyDescent="0.45">
      <c r="A4" t="s">
        <v>16</v>
      </c>
      <c r="B4">
        <v>200</v>
      </c>
    </row>
    <row r="5" spans="1:5" x14ac:dyDescent="0.45">
      <c r="A5" t="s">
        <v>54</v>
      </c>
      <c r="B5" s="36">
        <f>B3+B4</f>
        <v>1400</v>
      </c>
    </row>
    <row r="7" spans="1:5" x14ac:dyDescent="0.45">
      <c r="A7" t="s">
        <v>14</v>
      </c>
      <c r="B7">
        <v>1600</v>
      </c>
    </row>
    <row r="8" spans="1:5" x14ac:dyDescent="0.45">
      <c r="A8" t="s">
        <v>15</v>
      </c>
      <c r="B8">
        <v>1000</v>
      </c>
    </row>
    <row r="9" spans="1:5" x14ac:dyDescent="0.45">
      <c r="A9" t="s">
        <v>55</v>
      </c>
      <c r="B9" s="36">
        <f>SUM(B7:B8)</f>
        <v>2600</v>
      </c>
    </row>
    <row r="30" spans="12:12" x14ac:dyDescent="0.45">
      <c r="L30" s="37"/>
    </row>
    <row r="37" spans="12:12" x14ac:dyDescent="0.45">
      <c r="L37" s="42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DBDC-3539-4910-BDF1-FA7A9E3032FC}">
  <sheetPr>
    <tabColor theme="0" tint="-0.249977111117893"/>
  </sheetPr>
  <dimension ref="A1:E18"/>
  <sheetViews>
    <sheetView workbookViewId="0"/>
  </sheetViews>
  <sheetFormatPr defaultRowHeight="14.25" x14ac:dyDescent="0.45"/>
  <cols>
    <col min="1" max="1" width="15" customWidth="1"/>
    <col min="2" max="2" width="18.86328125" customWidth="1"/>
    <col min="3" max="3" width="18" customWidth="1"/>
    <col min="4" max="4" width="19.1328125" bestFit="1" customWidth="1"/>
    <col min="5" max="5" width="20.59765625" bestFit="1" customWidth="1"/>
  </cols>
  <sheetData>
    <row r="1" spans="1:5" ht="18" x14ac:dyDescent="0.55000000000000004">
      <c r="A1" s="28" t="s">
        <v>87</v>
      </c>
      <c r="B1" s="1"/>
      <c r="C1" s="1"/>
      <c r="D1" s="1"/>
      <c r="E1" s="1"/>
    </row>
    <row r="4" spans="1:5" ht="14.65" thickBot="1" x14ac:dyDescent="0.5">
      <c r="A4" s="26" t="s">
        <v>63</v>
      </c>
      <c r="B4" s="26" t="s">
        <v>56</v>
      </c>
      <c r="C4" s="20" t="s">
        <v>60</v>
      </c>
      <c r="D4" s="20" t="s">
        <v>61</v>
      </c>
      <c r="E4" s="20" t="s">
        <v>62</v>
      </c>
    </row>
    <row r="5" spans="1:5" x14ac:dyDescent="0.45">
      <c r="A5" t="s">
        <v>58</v>
      </c>
      <c r="B5" t="s">
        <v>50</v>
      </c>
      <c r="C5" s="43"/>
      <c r="D5" s="43"/>
      <c r="E5" s="43"/>
    </row>
    <row r="6" spans="1:5" x14ac:dyDescent="0.45">
      <c r="A6" t="s">
        <v>58</v>
      </c>
      <c r="B6" t="s">
        <v>57</v>
      </c>
      <c r="C6" s="43"/>
      <c r="D6" s="43"/>
      <c r="E6" s="43"/>
    </row>
    <row r="7" spans="1:5" x14ac:dyDescent="0.45">
      <c r="A7" t="s">
        <v>59</v>
      </c>
      <c r="B7" t="s">
        <v>57</v>
      </c>
      <c r="C7" s="43"/>
      <c r="D7" s="43"/>
      <c r="E7" s="43"/>
    </row>
    <row r="8" spans="1:5" x14ac:dyDescent="0.45">
      <c r="A8" t="s">
        <v>59</v>
      </c>
      <c r="B8" t="s">
        <v>50</v>
      </c>
      <c r="C8" s="43"/>
      <c r="D8" s="43"/>
      <c r="E8" s="43"/>
    </row>
    <row r="11" spans="1:5" x14ac:dyDescent="0.45">
      <c r="A11" s="44" t="s">
        <v>65</v>
      </c>
      <c r="B11" s="45">
        <v>2020</v>
      </c>
    </row>
    <row r="13" spans="1:5" x14ac:dyDescent="0.45">
      <c r="B13" t="s">
        <v>41</v>
      </c>
      <c r="C13" t="s">
        <v>64</v>
      </c>
      <c r="D13" t="s">
        <v>52</v>
      </c>
    </row>
    <row r="14" spans="1:5" ht="14.65" thickBot="1" x14ac:dyDescent="0.5">
      <c r="A14" s="26" t="s">
        <v>10</v>
      </c>
      <c r="B14" s="46"/>
      <c r="C14" s="46"/>
      <c r="D14" s="46"/>
    </row>
    <row r="15" spans="1:5" x14ac:dyDescent="0.45">
      <c r="A15" t="s">
        <v>13</v>
      </c>
    </row>
    <row r="16" spans="1:5" x14ac:dyDescent="0.45">
      <c r="A16" t="s">
        <v>14</v>
      </c>
    </row>
    <row r="17" spans="1:1" x14ac:dyDescent="0.45">
      <c r="A17" t="s">
        <v>15</v>
      </c>
    </row>
    <row r="18" spans="1:1" x14ac:dyDescent="0.45">
      <c r="A18" t="s">
        <v>16</v>
      </c>
    </row>
  </sheetData>
  <dataValidations count="1">
    <dataValidation type="list" allowBlank="1" showInputMessage="1" showErrorMessage="1" sqref="B11" xr:uid="{962083DD-19A2-4023-B70F-21EB0762B0BA}">
      <formula1>"2020,2021,2022"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Index</vt:lpstr>
      <vt:lpstr>Calc</vt:lpstr>
      <vt:lpstr>Formulas</vt:lpstr>
      <vt:lpstr>Rule</vt:lpstr>
      <vt:lpstr>Referencing</vt:lpstr>
      <vt:lpstr>Names</vt:lpstr>
      <vt:lpstr>OtherSheets</vt:lpstr>
      <vt:lpstr>CircularRef</vt:lpstr>
      <vt:lpstr>CombineCells</vt:lpstr>
      <vt:lpstr>Challenge</vt:lpstr>
      <vt:lpstr>Calc!Print_Area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cp:lastPrinted>2019-09-11T09:30:15Z</cp:lastPrinted>
  <dcterms:created xsi:type="dcterms:W3CDTF">2018-01-05T16:30:23Z</dcterms:created>
  <dcterms:modified xsi:type="dcterms:W3CDTF">2019-09-11T10:13:30Z</dcterms:modified>
</cp:coreProperties>
</file>